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News releases\2019-2020 Statistical\15-Month\III. Party Tables\"/>
    </mc:Choice>
  </mc:AlternateContent>
  <bookViews>
    <workbookView xWindow="0" yWindow="0" windowWidth="23040" windowHeight="9588"/>
  </bookViews>
  <sheets>
    <sheet name="Party Table 3a" sheetId="1" r:id="rId1"/>
  </sheets>
  <definedNames>
    <definedName name="_xlnm.Print_Area" localSheetId="0">'Party Table 3a'!$A$1:$K$84</definedName>
    <definedName name="_xlnm.Print_Titles" localSheetId="0">'Party Table 3a'!$4:$4</definedName>
  </definedNames>
  <calcPr calcId="152511"/>
</workbook>
</file>

<file path=xl/calcChain.xml><?xml version="1.0" encoding="utf-8"?>
<calcChain xmlns="http://schemas.openxmlformats.org/spreadsheetml/2006/main">
  <c r="K78" i="1" l="1"/>
  <c r="J78" i="1"/>
  <c r="I78" i="1"/>
  <c r="H78" i="1"/>
  <c r="G78" i="1"/>
  <c r="F78" i="1"/>
  <c r="E78" i="1"/>
  <c r="D78" i="1"/>
  <c r="C78" i="1"/>
  <c r="K77" i="1"/>
  <c r="J77" i="1"/>
  <c r="I77" i="1"/>
  <c r="H77" i="1"/>
  <c r="G77" i="1"/>
  <c r="F77" i="1"/>
  <c r="E77" i="1"/>
  <c r="D77" i="1"/>
  <c r="C77" i="1"/>
  <c r="K76" i="1"/>
  <c r="J76" i="1"/>
  <c r="I76" i="1"/>
  <c r="H76" i="1"/>
  <c r="G76" i="1"/>
  <c r="F76" i="1"/>
  <c r="E76" i="1"/>
  <c r="D76" i="1"/>
  <c r="C76" i="1"/>
  <c r="K75" i="1"/>
  <c r="J75" i="1"/>
  <c r="I75" i="1"/>
  <c r="H75" i="1"/>
  <c r="G75" i="1"/>
  <c r="F75" i="1"/>
  <c r="E75" i="1"/>
  <c r="D75" i="1"/>
  <c r="C75" i="1"/>
  <c r="K74" i="1"/>
  <c r="J74" i="1"/>
  <c r="I74" i="1"/>
  <c r="H74" i="1"/>
  <c r="G74" i="1"/>
  <c r="F74" i="1"/>
  <c r="E74" i="1"/>
  <c r="D74" i="1"/>
  <c r="C74" i="1"/>
  <c r="K73" i="1"/>
  <c r="J73" i="1"/>
  <c r="I73" i="1"/>
  <c r="H73" i="1"/>
  <c r="G73" i="1"/>
  <c r="F73" i="1"/>
  <c r="E73" i="1"/>
  <c r="D73" i="1"/>
  <c r="C73" i="1"/>
  <c r="K72" i="1"/>
  <c r="J72" i="1"/>
  <c r="I72" i="1"/>
  <c r="H72" i="1"/>
  <c r="G72" i="1"/>
  <c r="F72" i="1"/>
  <c r="E72" i="1"/>
  <c r="D72" i="1"/>
  <c r="C72" i="1"/>
  <c r="K71" i="1"/>
  <c r="G71" i="1"/>
  <c r="C71" i="1"/>
  <c r="K70" i="1"/>
  <c r="J70" i="1"/>
  <c r="I70" i="1"/>
  <c r="H70" i="1"/>
  <c r="H71" i="1" s="1"/>
  <c r="G70" i="1"/>
  <c r="F70" i="1"/>
  <c r="E70" i="1"/>
  <c r="D70" i="1"/>
  <c r="D71" i="1" s="1"/>
  <c r="C70" i="1"/>
  <c r="K69" i="1"/>
  <c r="K66" i="1" s="1"/>
  <c r="J69" i="1"/>
  <c r="J71" i="1" s="1"/>
  <c r="I69" i="1"/>
  <c r="I71" i="1" s="1"/>
  <c r="H69" i="1"/>
  <c r="G69" i="1"/>
  <c r="G66" i="1" s="1"/>
  <c r="F69" i="1"/>
  <c r="F71" i="1" s="1"/>
  <c r="E69" i="1"/>
  <c r="E71" i="1" s="1"/>
  <c r="D69" i="1"/>
  <c r="C69" i="1"/>
  <c r="C66" i="1" s="1"/>
  <c r="K68" i="1"/>
  <c r="J68" i="1"/>
  <c r="I68" i="1"/>
  <c r="H68" i="1"/>
  <c r="G68" i="1"/>
  <c r="F68" i="1"/>
  <c r="E68" i="1"/>
  <c r="D68" i="1"/>
  <c r="C68" i="1"/>
  <c r="K67" i="1"/>
  <c r="J67" i="1"/>
  <c r="I67" i="1"/>
  <c r="H67" i="1"/>
  <c r="G67" i="1"/>
  <c r="F67" i="1"/>
  <c r="E67" i="1"/>
  <c r="D67" i="1"/>
  <c r="C67" i="1"/>
  <c r="H66" i="1"/>
  <c r="D66" i="1"/>
  <c r="E60" i="1"/>
  <c r="D60" i="1"/>
  <c r="C60" i="1"/>
  <c r="E54" i="1"/>
  <c r="D54" i="1"/>
  <c r="C54" i="1"/>
  <c r="E66" i="1" l="1"/>
  <c r="I66" i="1"/>
  <c r="F66" i="1"/>
  <c r="J66" i="1"/>
  <c r="B60" i="1" l="1"/>
  <c r="B75" i="1" s="1"/>
  <c r="B54" i="1"/>
  <c r="B78" i="1"/>
  <c r="B77" i="1"/>
  <c r="B76" i="1"/>
  <c r="B74" i="1"/>
  <c r="B73" i="1"/>
  <c r="B72" i="1"/>
  <c r="B70" i="1"/>
  <c r="B69" i="1"/>
  <c r="B71" i="1" s="1"/>
  <c r="B68" i="1"/>
  <c r="B67" i="1"/>
  <c r="B66" i="1" l="1"/>
</calcChain>
</file>

<file path=xl/sharedStrings.xml><?xml version="1.0" encoding="utf-8"?>
<sst xmlns="http://schemas.openxmlformats.org/spreadsheetml/2006/main" count="75" uniqueCount="25">
  <si>
    <t>Republican National Committee</t>
  </si>
  <si>
    <t>National Republican Senatorial Committee</t>
  </si>
  <si>
    <t>National Republican Congressional Committee</t>
  </si>
  <si>
    <t>Republican State and Local</t>
  </si>
  <si>
    <t>Total Republican</t>
  </si>
  <si>
    <t xml:space="preserve">   Receipts*</t>
  </si>
  <si>
    <t>Other Committees</t>
  </si>
  <si>
    <t>Individuals</t>
  </si>
  <si>
    <t>Coordinated Expenditures</t>
  </si>
  <si>
    <t>Independent Expenditures</t>
  </si>
  <si>
    <t>Contributions</t>
  </si>
  <si>
    <t xml:space="preserve">   Cash on Hand</t>
  </si>
  <si>
    <t xml:space="preserve">   Debts Owed</t>
  </si>
  <si>
    <t>Transfers from other National</t>
  </si>
  <si>
    <t>Transfers from State/Local</t>
  </si>
  <si>
    <t>Transfers to other National</t>
  </si>
  <si>
    <t>Transfers to State/Local</t>
  </si>
  <si>
    <t xml:space="preserve">   Disbursements*</t>
  </si>
  <si>
    <t>Party Table 3a</t>
  </si>
  <si>
    <t>**Some transfer figures prior to the 2013-2014 cycle were never calculated in historical press releases, and as a result, are not available.</t>
  </si>
  <si>
    <t xml:space="preserve">   Receipts***</t>
  </si>
  <si>
    <t xml:space="preserve">   Disbursements***</t>
  </si>
  <si>
    <t>***The overall receipt and disbursement totals do not include transfers from other party committees in this table.</t>
  </si>
  <si>
    <t>Republican Party Committees' Federal Financial Activity Through March 31 of the Election Year</t>
  </si>
  <si>
    <t>*This table includes only federal activity. The 2020, 2018, 2016, and 2014 receipt and disbursement totals have been calculated taking into account transfers to and from other national, state and local parties. Levin Fund reimbursements (transfers) to the federal account and the Levin share of Federal Election Activity are included in the receipt and disbursement totals. (Levin Funds are a category of funds used to finance certain types of Federal Election Activity. Levin funds may include donations from some sources ordinarily prohibited by federal law (e.g. corporations, unions and federal contractors) but permitted by state law; thus, national parties are not permitted to raise Levin funds. Levin donations are limited to $10,000 per calendar year from any source or to the limits set by state law, whichever limit is lower.) To see line-by-line financial activity as reported by the party committees for the current cycle, see Party Tables 2b and 3b. To see Levin Fund receipts and disbursements, see Party Table 9.  Beginning with the 2013 year-end summary figures, Levin Funds are included because there are federal restrictions on these funds. The figures prior to 2013 in this table reflect the Commission’s previous calculation methodology, which did not account for nonfederal transfers and Levin funds. Some transfer figures prior to the 2013-2014 cycle were never calculated in historical press releases, and as a result, are not available.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</si>
</sst>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5" formatCode="&quot;$&quot;#,##0_);\(&quot;$&quot;#,##0\)"/>
    <numFmt numFmtId="164" formatCode="&quot;$&quot;#,##0"/>
  </numFmts>
  <fonts count="6" x14ac:knownFonts="1">
    <font>
      <sz val="10"/>
      <name val="Arial"/>
    </font>
    <font>
      <b/>
      <sz val="10"/>
      <name val="Arial"/>
      <family val="2"/>
    </font>
    <font>
      <b/>
      <sz val="9"/>
      <name val="Arial"/>
      <family val="2"/>
    </font>
    <font>
      <sz val="9"/>
      <color theme="1"/>
      <name val="Arial"/>
      <family val="2"/>
    </font>
    <font>
      <sz val="10"/>
      <name val="Arial"/>
      <family val="2"/>
    </font>
    <font>
      <b/>
      <sz val="12"/>
      <name val="Arial"/>
      <family val="2"/>
    </font>
  </fonts>
  <fills count="2">
    <fill>
      <patternFill patternType="none"/>
    </fill>
    <fill>
      <patternFill patternType="gray125"/>
    </fill>
  </fills>
  <borders count="2">
    <border>
      <left/>
      <right/>
      <top/>
      <bottom/>
      <diagonal/>
    </border>
    <border>
      <left/>
      <right/>
      <top/>
      <bottom style="thin">
        <color indexed="64"/>
      </bottom>
      <diagonal/>
    </border>
  </borders>
  <cellStyleXfs count="1">
    <xf numFmtId="0" fontId="0" fillId="0" borderId="0"/>
  </cellStyleXfs>
  <cellXfs count="14">
    <xf numFmtId="0" fontId="0" fillId="0" borderId="0" xfId="0"/>
    <xf numFmtId="0" fontId="1" fillId="0" borderId="0" xfId="0" applyFont="1"/>
    <xf numFmtId="0" fontId="1" fillId="0" borderId="0" xfId="0" applyFont="1" applyBorder="1" applyAlignment="1">
      <alignment horizontal="center"/>
    </xf>
    <xf numFmtId="0" fontId="1" fillId="0" borderId="1" xfId="0" applyFont="1" applyBorder="1" applyAlignment="1">
      <alignment horizontal="center"/>
    </xf>
    <xf numFmtId="5" fontId="0" fillId="0" borderId="0" xfId="0" applyNumberFormat="1"/>
    <xf numFmtId="164" fontId="0" fillId="0" borderId="0" xfId="0" applyNumberFormat="1"/>
    <xf numFmtId="0" fontId="1" fillId="0" borderId="0" xfId="0" applyFont="1" applyAlignment="1">
      <alignment horizontal="left" indent="2"/>
    </xf>
    <xf numFmtId="164" fontId="4" fillId="0" borderId="0" xfId="0" applyNumberFormat="1" applyFont="1" applyFill="1"/>
    <xf numFmtId="164" fontId="4" fillId="0" borderId="0" xfId="0" applyNumberFormat="1" applyFont="1"/>
    <xf numFmtId="0" fontId="2" fillId="0" borderId="0" xfId="0" applyFont="1"/>
    <xf numFmtId="0" fontId="3" fillId="0" borderId="0" xfId="0" applyFont="1"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top" wrapText="1"/>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4"/>
  <sheetViews>
    <sheetView tabSelected="1" view="pageLayout" zoomScaleNormal="100" workbookViewId="0">
      <selection activeCell="A2" sqref="A2:K2"/>
    </sheetView>
  </sheetViews>
  <sheetFormatPr defaultRowHeight="13.2" x14ac:dyDescent="0.25"/>
  <cols>
    <col min="1" max="1" width="33" customWidth="1"/>
    <col min="2" max="2" width="16.109375" customWidth="1"/>
    <col min="3" max="3" width="16.5546875" customWidth="1"/>
    <col min="4" max="11" width="15.88671875" customWidth="1"/>
    <col min="12" max="12" width="12.33203125" hidden="1" customWidth="1"/>
    <col min="13" max="13" width="10" bestFit="1" customWidth="1"/>
  </cols>
  <sheetData>
    <row r="1" spans="1:12" ht="15.6" x14ac:dyDescent="0.3">
      <c r="A1" s="13" t="s">
        <v>18</v>
      </c>
      <c r="B1" s="13"/>
      <c r="C1" s="13"/>
      <c r="D1" s="13"/>
      <c r="E1" s="13"/>
      <c r="F1" s="13"/>
      <c r="G1" s="13"/>
      <c r="H1" s="13"/>
      <c r="I1" s="13"/>
      <c r="J1" s="13"/>
      <c r="K1" s="13"/>
    </row>
    <row r="2" spans="1:12" ht="15.6" x14ac:dyDescent="0.3">
      <c r="A2" s="13" t="s">
        <v>23</v>
      </c>
      <c r="B2" s="13"/>
      <c r="C2" s="13"/>
      <c r="D2" s="13"/>
      <c r="E2" s="13"/>
      <c r="F2" s="13"/>
      <c r="G2" s="13"/>
      <c r="H2" s="13"/>
      <c r="I2" s="13"/>
      <c r="J2" s="13"/>
      <c r="K2" s="13"/>
    </row>
    <row r="3" spans="1:12" ht="6.75" customHeight="1" x14ac:dyDescent="0.25">
      <c r="A3" s="1"/>
      <c r="B3" s="1"/>
    </row>
    <row r="4" spans="1:12" x14ac:dyDescent="0.25">
      <c r="A4" s="2"/>
      <c r="B4" s="3">
        <v>2020</v>
      </c>
      <c r="C4" s="3">
        <v>2018</v>
      </c>
      <c r="D4" s="3">
        <v>2016</v>
      </c>
      <c r="E4" s="3">
        <v>2014</v>
      </c>
      <c r="F4" s="3">
        <v>2012</v>
      </c>
      <c r="G4" s="3">
        <v>2010</v>
      </c>
      <c r="H4" s="3">
        <v>2008</v>
      </c>
      <c r="I4" s="3">
        <v>2006</v>
      </c>
      <c r="J4" s="3">
        <v>2004</v>
      </c>
      <c r="K4" s="3">
        <v>2002</v>
      </c>
      <c r="L4" s="2"/>
    </row>
    <row r="5" spans="1:12" x14ac:dyDescent="0.25">
      <c r="A5" s="1" t="s">
        <v>0</v>
      </c>
    </row>
    <row r="6" spans="1:12" x14ac:dyDescent="0.25">
      <c r="A6" s="1" t="s">
        <v>5</v>
      </c>
      <c r="B6" s="5">
        <v>318577144.72000003</v>
      </c>
      <c r="C6" s="5">
        <v>171542346.30000001</v>
      </c>
      <c r="D6" s="5">
        <v>137894558.25</v>
      </c>
      <c r="E6" s="5">
        <v>105879177.87</v>
      </c>
      <c r="F6" s="5">
        <v>123719450.48</v>
      </c>
      <c r="G6" s="8">
        <v>121030805.91</v>
      </c>
      <c r="H6" s="5">
        <v>123452533</v>
      </c>
      <c r="I6" s="5">
        <v>141949284</v>
      </c>
      <c r="J6" s="5">
        <v>157400435</v>
      </c>
      <c r="K6" s="4">
        <v>94569473</v>
      </c>
      <c r="L6" s="4"/>
    </row>
    <row r="7" spans="1:12" x14ac:dyDescent="0.25">
      <c r="A7" s="6" t="s">
        <v>7</v>
      </c>
      <c r="B7" s="5">
        <v>202316395.77000001</v>
      </c>
      <c r="C7" s="5">
        <v>127609788.44</v>
      </c>
      <c r="D7" s="5">
        <v>103831307.54000001</v>
      </c>
      <c r="E7" s="5">
        <v>97910699.370000005</v>
      </c>
      <c r="F7" s="5">
        <v>113301980.15000001</v>
      </c>
      <c r="G7" s="5">
        <v>110265742.25</v>
      </c>
      <c r="H7" s="5">
        <v>118043193</v>
      </c>
      <c r="I7" s="5">
        <v>135605840</v>
      </c>
      <c r="J7" s="5">
        <v>152810506</v>
      </c>
      <c r="K7" s="4">
        <v>90373990</v>
      </c>
      <c r="L7" s="4"/>
    </row>
    <row r="8" spans="1:12" x14ac:dyDescent="0.25">
      <c r="A8" s="6" t="s">
        <v>6</v>
      </c>
      <c r="B8" s="5">
        <v>452808.5</v>
      </c>
      <c r="C8" s="5">
        <v>591300</v>
      </c>
      <c r="D8" s="5">
        <v>1123186.8799999999</v>
      </c>
      <c r="E8" s="5">
        <v>1419629.5</v>
      </c>
      <c r="F8" s="5">
        <v>2493976.42</v>
      </c>
      <c r="G8" s="5">
        <v>707500</v>
      </c>
      <c r="H8" s="5">
        <v>1550291</v>
      </c>
      <c r="I8" s="5">
        <v>1364234</v>
      </c>
      <c r="J8" s="5">
        <v>1430440</v>
      </c>
      <c r="K8" s="4">
        <v>471720</v>
      </c>
      <c r="L8" s="4"/>
    </row>
    <row r="9" spans="1:12" x14ac:dyDescent="0.25">
      <c r="A9" s="6" t="s">
        <v>13</v>
      </c>
      <c r="B9" s="5">
        <v>122000</v>
      </c>
      <c r="C9" s="5">
        <v>221250</v>
      </c>
      <c r="D9" s="5">
        <v>0</v>
      </c>
      <c r="E9" s="5">
        <v>375000</v>
      </c>
      <c r="F9" s="5"/>
      <c r="G9" s="5"/>
      <c r="H9" s="5">
        <v>650000</v>
      </c>
      <c r="I9" s="5">
        <v>549906</v>
      </c>
      <c r="J9" s="5">
        <v>1208333</v>
      </c>
      <c r="K9" s="4">
        <v>109368</v>
      </c>
      <c r="L9" s="4"/>
    </row>
    <row r="10" spans="1:12" x14ac:dyDescent="0.25">
      <c r="A10" s="6" t="s">
        <v>14</v>
      </c>
      <c r="B10" s="5">
        <v>0</v>
      </c>
      <c r="C10" s="5">
        <v>1200</v>
      </c>
      <c r="D10" s="5">
        <v>35305.67</v>
      </c>
      <c r="E10" s="5">
        <v>688805.52</v>
      </c>
      <c r="F10" s="5"/>
      <c r="G10" s="5"/>
      <c r="H10" s="5">
        <v>177405</v>
      </c>
      <c r="I10" s="5">
        <v>817929</v>
      </c>
      <c r="J10" s="5">
        <v>80000</v>
      </c>
      <c r="K10" s="4">
        <v>1285</v>
      </c>
      <c r="L10" s="4"/>
    </row>
    <row r="11" spans="1:12" x14ac:dyDescent="0.25">
      <c r="A11" s="1" t="s">
        <v>17</v>
      </c>
      <c r="B11" s="5">
        <v>264964012.78</v>
      </c>
      <c r="C11" s="5">
        <v>153911475</v>
      </c>
      <c r="D11" s="5">
        <v>126853402.95999999</v>
      </c>
      <c r="E11" s="5">
        <v>98322238.870000005</v>
      </c>
      <c r="F11" s="5">
        <v>91701580.890000001</v>
      </c>
      <c r="G11" s="5">
        <v>124822829.20999999</v>
      </c>
      <c r="H11" s="5">
        <v>95487739</v>
      </c>
      <c r="I11" s="5">
        <v>113658704</v>
      </c>
      <c r="J11" s="5">
        <v>108332083</v>
      </c>
      <c r="K11" s="4">
        <v>72041650</v>
      </c>
      <c r="L11" s="4"/>
    </row>
    <row r="12" spans="1:12" x14ac:dyDescent="0.25">
      <c r="A12" s="6" t="s">
        <v>10</v>
      </c>
      <c r="B12" s="5">
        <v>15000</v>
      </c>
      <c r="C12" s="5">
        <v>26203.279999999999</v>
      </c>
      <c r="D12" s="5">
        <v>80063.3</v>
      </c>
      <c r="E12" s="5">
        <v>35000</v>
      </c>
      <c r="F12" s="5">
        <v>10000</v>
      </c>
      <c r="G12" s="5">
        <v>29268.799999999999</v>
      </c>
      <c r="H12" s="5">
        <v>50000</v>
      </c>
      <c r="I12" s="5">
        <v>191195</v>
      </c>
      <c r="J12" s="5">
        <v>19492</v>
      </c>
      <c r="K12" s="4">
        <v>68000</v>
      </c>
      <c r="L12" s="4"/>
    </row>
    <row r="13" spans="1:12" x14ac:dyDescent="0.25">
      <c r="A13" s="6" t="s">
        <v>8</v>
      </c>
      <c r="B13" s="5">
        <v>48</v>
      </c>
      <c r="C13" s="5">
        <v>337484.32</v>
      </c>
      <c r="D13" s="5">
        <v>0</v>
      </c>
      <c r="E13" s="5">
        <v>92022.59</v>
      </c>
      <c r="F13" s="5">
        <v>1722.54</v>
      </c>
      <c r="G13" s="5">
        <v>124110.09</v>
      </c>
      <c r="H13" s="5">
        <v>121621</v>
      </c>
      <c r="I13" s="5">
        <v>172009</v>
      </c>
      <c r="J13" s="5">
        <v>1136</v>
      </c>
      <c r="K13" s="4">
        <v>141750</v>
      </c>
      <c r="L13" s="4"/>
    </row>
    <row r="14" spans="1:12" x14ac:dyDescent="0.25">
      <c r="A14" s="6" t="s">
        <v>9</v>
      </c>
      <c r="B14" s="5">
        <v>0</v>
      </c>
      <c r="C14" s="5">
        <v>3388769.52</v>
      </c>
      <c r="D14" s="5">
        <v>321531.27</v>
      </c>
      <c r="E14" s="5">
        <v>0</v>
      </c>
      <c r="F14" s="5">
        <v>0</v>
      </c>
      <c r="G14" s="5">
        <v>0</v>
      </c>
      <c r="H14" s="5">
        <v>0</v>
      </c>
      <c r="I14" s="5">
        <v>8860</v>
      </c>
      <c r="J14" s="5">
        <v>0</v>
      </c>
      <c r="K14" s="4">
        <v>0</v>
      </c>
      <c r="L14" s="4"/>
    </row>
    <row r="15" spans="1:12" x14ac:dyDescent="0.25">
      <c r="A15" s="6" t="s">
        <v>15</v>
      </c>
      <c r="B15" s="5">
        <v>0</v>
      </c>
      <c r="C15" s="5">
        <v>1501422.06</v>
      </c>
      <c r="D15" s="5">
        <v>0</v>
      </c>
      <c r="E15" s="5">
        <v>0</v>
      </c>
      <c r="F15" s="5"/>
      <c r="G15" s="5"/>
      <c r="H15" s="5"/>
      <c r="I15" s="5"/>
      <c r="J15" s="5"/>
      <c r="K15" s="4"/>
      <c r="L15" s="4"/>
    </row>
    <row r="16" spans="1:12" x14ac:dyDescent="0.25">
      <c r="A16" s="6" t="s">
        <v>16</v>
      </c>
      <c r="B16" s="5">
        <v>24653843.260000002</v>
      </c>
      <c r="C16" s="5">
        <v>10706035.09</v>
      </c>
      <c r="D16" s="5">
        <v>7155792.4000000004</v>
      </c>
      <c r="E16" s="5">
        <v>8318503.1299999999</v>
      </c>
      <c r="F16" s="5"/>
      <c r="G16" s="5"/>
      <c r="H16" s="5"/>
      <c r="I16" s="5"/>
      <c r="J16" s="5"/>
      <c r="K16" s="4"/>
      <c r="L16" s="4"/>
    </row>
    <row r="17" spans="1:12" x14ac:dyDescent="0.25">
      <c r="A17" s="1" t="s">
        <v>11</v>
      </c>
      <c r="B17" s="5">
        <v>77114693.370000005</v>
      </c>
      <c r="C17" s="5">
        <v>42958883.090000004</v>
      </c>
      <c r="D17" s="5">
        <v>16056099.279999999</v>
      </c>
      <c r="E17" s="5">
        <v>12318951</v>
      </c>
      <c r="F17" s="5">
        <v>32743524.050000001</v>
      </c>
      <c r="G17" s="5">
        <v>11366763.77</v>
      </c>
      <c r="H17" s="5">
        <v>31073010</v>
      </c>
      <c r="I17" s="5">
        <v>42957891</v>
      </c>
      <c r="J17" s="5">
        <v>53932118</v>
      </c>
      <c r="K17" s="4">
        <v>45845786</v>
      </c>
      <c r="L17" s="4"/>
    </row>
    <row r="18" spans="1:12" x14ac:dyDescent="0.25">
      <c r="A18" s="1" t="s">
        <v>12</v>
      </c>
      <c r="B18" s="5">
        <v>0</v>
      </c>
      <c r="C18" s="5">
        <v>1236.5999999999999</v>
      </c>
      <c r="D18" s="5">
        <v>1825000</v>
      </c>
      <c r="E18" s="5">
        <v>0</v>
      </c>
      <c r="F18" s="5">
        <v>9900000</v>
      </c>
      <c r="G18" s="5">
        <v>0</v>
      </c>
      <c r="H18" s="5">
        <v>0</v>
      </c>
      <c r="I18" s="5">
        <v>0</v>
      </c>
      <c r="J18" s="5">
        <v>0</v>
      </c>
      <c r="K18" s="4">
        <v>0</v>
      </c>
      <c r="L18" s="4"/>
    </row>
    <row r="19" spans="1:12" x14ac:dyDescent="0.25">
      <c r="A19" s="1"/>
      <c r="B19" s="5"/>
      <c r="C19" s="5"/>
      <c r="D19" s="5"/>
      <c r="H19" s="5"/>
      <c r="I19" s="5"/>
      <c r="J19" s="5"/>
      <c r="L19" s="4"/>
    </row>
    <row r="20" spans="1:12" x14ac:dyDescent="0.25">
      <c r="A20" s="1" t="s">
        <v>1</v>
      </c>
      <c r="B20" s="5"/>
      <c r="C20" s="5"/>
      <c r="D20" s="5"/>
      <c r="E20" s="1"/>
      <c r="H20" s="5"/>
      <c r="I20" s="5"/>
      <c r="J20" s="5"/>
      <c r="L20" s="4"/>
    </row>
    <row r="21" spans="1:12" x14ac:dyDescent="0.25">
      <c r="A21" s="1" t="s">
        <v>5</v>
      </c>
      <c r="B21" s="5">
        <v>97987787.469999999</v>
      </c>
      <c r="C21" s="5">
        <v>57862679</v>
      </c>
      <c r="D21" s="5">
        <v>55627262.969999999</v>
      </c>
      <c r="E21" s="5">
        <v>53146828.460000001</v>
      </c>
      <c r="F21" s="5">
        <v>56334017.759999998</v>
      </c>
      <c r="G21" s="5">
        <v>56038250</v>
      </c>
      <c r="H21" s="5">
        <v>43551295</v>
      </c>
      <c r="I21" s="5">
        <v>50366463</v>
      </c>
      <c r="J21" s="5">
        <v>39161713</v>
      </c>
      <c r="K21" s="4">
        <v>33654354</v>
      </c>
      <c r="L21" s="4"/>
    </row>
    <row r="22" spans="1:12" x14ac:dyDescent="0.25">
      <c r="A22" s="6" t="s">
        <v>7</v>
      </c>
      <c r="B22" s="5">
        <v>67859257.670000002</v>
      </c>
      <c r="C22" s="5">
        <v>33151546</v>
      </c>
      <c r="D22" s="5">
        <v>35187187</v>
      </c>
      <c r="E22" s="5">
        <v>40142706</v>
      </c>
      <c r="F22" s="5">
        <v>43147562</v>
      </c>
      <c r="G22" s="5">
        <v>44456602</v>
      </c>
      <c r="H22" s="5">
        <v>34361532</v>
      </c>
      <c r="I22" s="5">
        <v>39511370</v>
      </c>
      <c r="J22" s="5">
        <v>33038315</v>
      </c>
      <c r="K22" s="4">
        <v>25242897</v>
      </c>
      <c r="L22" s="4"/>
    </row>
    <row r="23" spans="1:12" x14ac:dyDescent="0.25">
      <c r="A23" s="6" t="s">
        <v>6</v>
      </c>
      <c r="B23" s="5">
        <v>8185506.1699999999</v>
      </c>
      <c r="C23" s="5">
        <v>9095465</v>
      </c>
      <c r="D23" s="5">
        <v>9697093</v>
      </c>
      <c r="E23" s="5">
        <v>9537750</v>
      </c>
      <c r="F23" s="5">
        <v>8789620</v>
      </c>
      <c r="G23" s="5">
        <v>7944397</v>
      </c>
      <c r="H23" s="5">
        <v>7071181</v>
      </c>
      <c r="I23" s="5">
        <v>7754011</v>
      </c>
      <c r="J23" s="5">
        <v>5616788</v>
      </c>
      <c r="K23" s="4">
        <v>2414650</v>
      </c>
      <c r="L23" s="4"/>
    </row>
    <row r="24" spans="1:12" x14ac:dyDescent="0.25">
      <c r="A24" s="6" t="s">
        <v>13</v>
      </c>
      <c r="B24" s="5">
        <v>0</v>
      </c>
      <c r="C24" s="5">
        <v>400000</v>
      </c>
      <c r="D24" s="5">
        <v>0</v>
      </c>
      <c r="E24" s="5">
        <v>0</v>
      </c>
      <c r="F24" s="5"/>
      <c r="G24" s="5"/>
      <c r="H24" s="5">
        <v>0</v>
      </c>
      <c r="I24" s="5">
        <v>1000000</v>
      </c>
      <c r="J24" s="5">
        <v>400</v>
      </c>
      <c r="K24" s="4">
        <v>100000</v>
      </c>
      <c r="L24" s="4"/>
    </row>
    <row r="25" spans="1:12" x14ac:dyDescent="0.25">
      <c r="A25" s="6" t="s">
        <v>14</v>
      </c>
      <c r="B25" s="5">
        <v>0</v>
      </c>
      <c r="C25" s="5">
        <v>0</v>
      </c>
      <c r="D25" s="5">
        <v>0</v>
      </c>
      <c r="E25" s="5">
        <v>0</v>
      </c>
      <c r="F25" s="5"/>
      <c r="G25" s="5"/>
      <c r="H25" s="5">
        <v>168000</v>
      </c>
      <c r="I25" s="5">
        <v>102500</v>
      </c>
      <c r="J25" s="5">
        <v>65000</v>
      </c>
      <c r="K25" s="4">
        <v>4332199</v>
      </c>
      <c r="L25" s="4"/>
    </row>
    <row r="26" spans="1:12" x14ac:dyDescent="0.25">
      <c r="A26" s="1" t="s">
        <v>17</v>
      </c>
      <c r="B26" s="5">
        <v>72948092.519999996</v>
      </c>
      <c r="C26" s="5">
        <v>50197261.75</v>
      </c>
      <c r="D26" s="5">
        <v>38331694.780000001</v>
      </c>
      <c r="E26" s="5">
        <v>40659255.369999997</v>
      </c>
      <c r="F26" s="5">
        <v>36827587.960000001</v>
      </c>
      <c r="G26" s="5">
        <v>41772180</v>
      </c>
      <c r="H26" s="5">
        <v>26318558</v>
      </c>
      <c r="I26" s="5">
        <v>34857273</v>
      </c>
      <c r="J26" s="5">
        <v>24261241</v>
      </c>
      <c r="K26" s="4">
        <v>19198241</v>
      </c>
      <c r="L26" s="4"/>
    </row>
    <row r="27" spans="1:12" x14ac:dyDescent="0.25">
      <c r="A27" s="6" t="s">
        <v>10</v>
      </c>
      <c r="B27" s="5">
        <v>401400</v>
      </c>
      <c r="C27" s="5">
        <v>243700</v>
      </c>
      <c r="D27" s="5">
        <v>327600</v>
      </c>
      <c r="E27" s="5">
        <v>126274</v>
      </c>
      <c r="F27" s="5">
        <v>215500</v>
      </c>
      <c r="G27" s="5">
        <v>254300</v>
      </c>
      <c r="H27" s="5">
        <v>27500</v>
      </c>
      <c r="I27" s="5">
        <v>182157</v>
      </c>
      <c r="J27" s="5">
        <v>277486</v>
      </c>
      <c r="K27" s="4">
        <v>290977</v>
      </c>
      <c r="L27" s="4"/>
    </row>
    <row r="28" spans="1:12" x14ac:dyDescent="0.25">
      <c r="A28" s="6" t="s">
        <v>8</v>
      </c>
      <c r="B28" s="5">
        <v>3176.25</v>
      </c>
      <c r="C28" s="5">
        <v>376814</v>
      </c>
      <c r="D28" s="5">
        <v>0</v>
      </c>
      <c r="E28" s="5">
        <v>64857</v>
      </c>
      <c r="F28" s="5">
        <v>0</v>
      </c>
      <c r="G28" s="5">
        <v>28658</v>
      </c>
      <c r="H28" s="5">
        <v>0</v>
      </c>
      <c r="I28" s="5">
        <v>11935</v>
      </c>
      <c r="J28" s="5">
        <v>0</v>
      </c>
      <c r="K28" s="4">
        <v>82715</v>
      </c>
      <c r="L28" s="4"/>
    </row>
    <row r="29" spans="1:12" x14ac:dyDescent="0.25">
      <c r="A29" s="6" t="s">
        <v>9</v>
      </c>
      <c r="B29" s="5">
        <v>0</v>
      </c>
      <c r="C29" s="5">
        <v>400000</v>
      </c>
      <c r="D29" s="5">
        <v>0</v>
      </c>
      <c r="E29" s="5">
        <v>0</v>
      </c>
      <c r="F29" s="5">
        <v>0</v>
      </c>
      <c r="G29" s="5">
        <v>0</v>
      </c>
      <c r="H29" s="5">
        <v>0</v>
      </c>
      <c r="I29" s="5">
        <v>0</v>
      </c>
      <c r="J29" s="5">
        <v>58083</v>
      </c>
      <c r="K29" s="4">
        <v>0</v>
      </c>
      <c r="L29" s="4"/>
    </row>
    <row r="30" spans="1:12" x14ac:dyDescent="0.25">
      <c r="A30" s="6" t="s">
        <v>15</v>
      </c>
      <c r="B30" s="5">
        <v>0</v>
      </c>
      <c r="C30" s="5">
        <v>0</v>
      </c>
      <c r="D30" s="5">
        <v>0</v>
      </c>
      <c r="E30" s="5">
        <v>175000</v>
      </c>
      <c r="F30" s="5"/>
      <c r="G30" s="5"/>
      <c r="H30" s="5"/>
      <c r="I30" s="5"/>
      <c r="J30" s="5"/>
      <c r="K30" s="4"/>
      <c r="L30" s="4"/>
    </row>
    <row r="31" spans="1:12" x14ac:dyDescent="0.25">
      <c r="A31" s="6" t="s">
        <v>16</v>
      </c>
      <c r="B31" s="5">
        <v>99000</v>
      </c>
      <c r="C31" s="5">
        <v>90500</v>
      </c>
      <c r="D31" s="5">
        <v>24500</v>
      </c>
      <c r="E31" s="5">
        <v>836250</v>
      </c>
      <c r="F31" s="5"/>
      <c r="G31" s="5"/>
      <c r="H31" s="5"/>
      <c r="I31" s="5"/>
      <c r="J31" s="5"/>
      <c r="K31" s="4"/>
      <c r="L31" s="4"/>
    </row>
    <row r="32" spans="1:12" x14ac:dyDescent="0.25">
      <c r="A32" s="1" t="s">
        <v>11</v>
      </c>
      <c r="B32" s="5">
        <v>32537630.73</v>
      </c>
      <c r="C32" s="5">
        <v>14798353</v>
      </c>
      <c r="D32" s="5">
        <v>20001356</v>
      </c>
      <c r="E32" s="5">
        <v>15868362</v>
      </c>
      <c r="F32" s="5">
        <v>19624745</v>
      </c>
      <c r="G32" s="5">
        <v>15014646</v>
      </c>
      <c r="H32" s="5">
        <v>17342650</v>
      </c>
      <c r="I32" s="5">
        <v>16526169</v>
      </c>
      <c r="J32" s="5">
        <v>15657814</v>
      </c>
      <c r="K32" s="4">
        <v>16006057</v>
      </c>
      <c r="L32" s="4"/>
    </row>
    <row r="33" spans="1:12" x14ac:dyDescent="0.25">
      <c r="A33" s="1" t="s">
        <v>12</v>
      </c>
      <c r="B33" s="5">
        <v>0</v>
      </c>
      <c r="C33" s="5">
        <v>0</v>
      </c>
      <c r="D33" s="5">
        <v>0</v>
      </c>
      <c r="E33" s="5">
        <v>0</v>
      </c>
      <c r="F33" s="5">
        <v>0</v>
      </c>
      <c r="G33" s="5">
        <v>0</v>
      </c>
      <c r="H33" s="5">
        <v>0</v>
      </c>
      <c r="I33" s="5">
        <v>0</v>
      </c>
      <c r="J33" s="5">
        <v>0</v>
      </c>
      <c r="K33" s="4">
        <v>0</v>
      </c>
      <c r="L33" s="4"/>
    </row>
    <row r="34" spans="1:12" x14ac:dyDescent="0.25">
      <c r="A34" s="1"/>
      <c r="B34" s="5"/>
      <c r="C34" s="5"/>
      <c r="D34" s="5"/>
      <c r="E34" s="1"/>
      <c r="H34" s="5"/>
      <c r="I34" s="5"/>
      <c r="J34" s="5"/>
      <c r="L34" s="4"/>
    </row>
    <row r="35" spans="1:12" x14ac:dyDescent="0.25">
      <c r="A35" s="1" t="s">
        <v>2</v>
      </c>
      <c r="B35" s="5"/>
      <c r="C35" s="5"/>
      <c r="D35" s="5"/>
      <c r="E35" s="1"/>
      <c r="H35" s="5"/>
      <c r="I35" s="5"/>
      <c r="J35" s="5"/>
      <c r="L35" s="4"/>
    </row>
    <row r="36" spans="1:12" x14ac:dyDescent="0.25">
      <c r="A36" s="1" t="s">
        <v>5</v>
      </c>
      <c r="B36" s="5">
        <v>124474154.98</v>
      </c>
      <c r="C36" s="5">
        <v>116167774.44</v>
      </c>
      <c r="D36" s="5">
        <v>96034058.430000007</v>
      </c>
      <c r="E36" s="5">
        <v>81706151.569999993</v>
      </c>
      <c r="F36" s="5">
        <v>73759785.689999998</v>
      </c>
      <c r="G36" s="5">
        <v>53808955.039999999</v>
      </c>
      <c r="H36" s="5">
        <v>65003440</v>
      </c>
      <c r="I36" s="5">
        <v>83302248</v>
      </c>
      <c r="J36" s="5">
        <v>92796342</v>
      </c>
      <c r="K36" s="5">
        <v>52154433</v>
      </c>
      <c r="L36" s="4"/>
    </row>
    <row r="37" spans="1:12" x14ac:dyDescent="0.25">
      <c r="A37" s="6" t="s">
        <v>7</v>
      </c>
      <c r="B37" s="5">
        <v>64312720.619999997</v>
      </c>
      <c r="C37" s="5">
        <v>31476079.5</v>
      </c>
      <c r="D37" s="5">
        <v>27143138.949999999</v>
      </c>
      <c r="E37" s="5">
        <v>35326390.880000003</v>
      </c>
      <c r="F37" s="5">
        <v>38338119.520000003</v>
      </c>
      <c r="G37" s="5">
        <v>35951860.280000001</v>
      </c>
      <c r="H37" s="5">
        <v>45049558</v>
      </c>
      <c r="I37" s="5">
        <v>68869271</v>
      </c>
      <c r="J37" s="5">
        <v>82770774</v>
      </c>
      <c r="K37" s="5">
        <v>43441322</v>
      </c>
      <c r="L37" s="4"/>
    </row>
    <row r="38" spans="1:12" x14ac:dyDescent="0.25">
      <c r="A38" s="6" t="s">
        <v>6</v>
      </c>
      <c r="B38" s="5">
        <v>24130851.789999999</v>
      </c>
      <c r="C38" s="5">
        <v>31090599.32</v>
      </c>
      <c r="D38" s="5">
        <v>31456143.809999999</v>
      </c>
      <c r="E38" s="5">
        <v>32098740.289999999</v>
      </c>
      <c r="F38" s="5">
        <v>25487160.91</v>
      </c>
      <c r="G38" s="5">
        <v>14770131.640000001</v>
      </c>
      <c r="H38" s="5">
        <v>19039622</v>
      </c>
      <c r="I38" s="5">
        <v>13630305</v>
      </c>
      <c r="J38" s="5">
        <v>8317478</v>
      </c>
      <c r="K38" s="5">
        <v>3815725</v>
      </c>
      <c r="L38" s="4"/>
    </row>
    <row r="39" spans="1:12" x14ac:dyDescent="0.25">
      <c r="A39" s="6" t="s">
        <v>13</v>
      </c>
      <c r="B39" s="5">
        <v>0</v>
      </c>
      <c r="C39" s="5">
        <v>1311422.06</v>
      </c>
      <c r="D39" s="5">
        <v>0</v>
      </c>
      <c r="E39" s="5">
        <v>0</v>
      </c>
      <c r="F39" s="5"/>
      <c r="G39" s="5"/>
      <c r="H39" s="5">
        <v>0</v>
      </c>
      <c r="I39" s="5">
        <v>0</v>
      </c>
      <c r="J39" s="5">
        <v>0</v>
      </c>
      <c r="K39" s="5">
        <v>2720000</v>
      </c>
      <c r="L39" s="4"/>
    </row>
    <row r="40" spans="1:12" x14ac:dyDescent="0.25">
      <c r="A40" s="6" t="s">
        <v>14</v>
      </c>
      <c r="B40" s="5">
        <v>0</v>
      </c>
      <c r="C40" s="5">
        <v>0</v>
      </c>
      <c r="D40" s="5">
        <v>0</v>
      </c>
      <c r="E40" s="5">
        <v>270318</v>
      </c>
      <c r="F40" s="5"/>
      <c r="G40" s="5"/>
      <c r="H40" s="5">
        <v>0</v>
      </c>
      <c r="I40" s="5">
        <v>115000</v>
      </c>
      <c r="J40" s="5">
        <v>50000</v>
      </c>
      <c r="K40" s="5">
        <v>1035400</v>
      </c>
      <c r="L40" s="4"/>
    </row>
    <row r="41" spans="1:12" x14ac:dyDescent="0.25">
      <c r="A41" s="1" t="s">
        <v>17</v>
      </c>
      <c r="B41" s="5">
        <v>92222224.620000005</v>
      </c>
      <c r="C41" s="5">
        <v>68744532.569999993</v>
      </c>
      <c r="D41" s="5">
        <v>47521516.700000003</v>
      </c>
      <c r="E41" s="5">
        <v>52093965.960000001</v>
      </c>
      <c r="F41" s="5">
        <v>49149190.060000002</v>
      </c>
      <c r="G41" s="5">
        <v>44731829.039999999</v>
      </c>
      <c r="H41" s="5">
        <v>58494420</v>
      </c>
      <c r="I41" s="5">
        <v>61959463</v>
      </c>
      <c r="J41" s="5">
        <v>78948657</v>
      </c>
      <c r="K41" s="5">
        <v>40815592</v>
      </c>
      <c r="L41" s="4"/>
    </row>
    <row r="42" spans="1:12" x14ac:dyDescent="0.25">
      <c r="A42" s="6" t="s">
        <v>10</v>
      </c>
      <c r="B42" s="5">
        <v>150000</v>
      </c>
      <c r="C42" s="5">
        <v>170311.81</v>
      </c>
      <c r="D42" s="5">
        <v>130000</v>
      </c>
      <c r="E42" s="5">
        <v>110100</v>
      </c>
      <c r="F42" s="5">
        <v>101018.8</v>
      </c>
      <c r="G42" s="5">
        <v>70091.759999999995</v>
      </c>
      <c r="H42" s="5">
        <v>2453702</v>
      </c>
      <c r="I42" s="5">
        <v>118180</v>
      </c>
      <c r="J42" s="5">
        <v>175635</v>
      </c>
      <c r="K42" s="5">
        <v>169623</v>
      </c>
      <c r="L42" s="4"/>
    </row>
    <row r="43" spans="1:12" x14ac:dyDescent="0.25">
      <c r="A43" s="6" t="s">
        <v>8</v>
      </c>
      <c r="B43" s="5">
        <v>195206.85</v>
      </c>
      <c r="C43" s="5">
        <v>489721</v>
      </c>
      <c r="D43" s="5">
        <v>219693</v>
      </c>
      <c r="E43" s="5">
        <v>35184.800000000003</v>
      </c>
      <c r="F43" s="5">
        <v>250569.45</v>
      </c>
      <c r="G43" s="5">
        <v>63630.080000000002</v>
      </c>
      <c r="H43" s="5">
        <v>196908</v>
      </c>
      <c r="I43" s="5">
        <v>85667</v>
      </c>
      <c r="J43" s="5">
        <v>118655</v>
      </c>
      <c r="K43" s="5">
        <v>278224</v>
      </c>
      <c r="L43" s="4"/>
    </row>
    <row r="44" spans="1:12" x14ac:dyDescent="0.25">
      <c r="A44" s="6" t="s">
        <v>9</v>
      </c>
      <c r="B44" s="5">
        <v>3354725.9</v>
      </c>
      <c r="C44" s="5">
        <v>12274858.48</v>
      </c>
      <c r="D44" s="5">
        <v>82186</v>
      </c>
      <c r="E44" s="5">
        <v>2276128</v>
      </c>
      <c r="F44" s="5">
        <v>1022496.62</v>
      </c>
      <c r="G44" s="5">
        <v>1715085.21</v>
      </c>
      <c r="H44" s="5">
        <v>4535903</v>
      </c>
      <c r="I44" s="5">
        <v>796344</v>
      </c>
      <c r="J44" s="5">
        <v>952383</v>
      </c>
      <c r="K44" s="5">
        <v>91047</v>
      </c>
      <c r="L44" s="4"/>
    </row>
    <row r="45" spans="1:12" x14ac:dyDescent="0.25">
      <c r="A45" s="6" t="s">
        <v>15</v>
      </c>
      <c r="B45" s="5">
        <v>122000</v>
      </c>
      <c r="C45" s="5">
        <v>221250</v>
      </c>
      <c r="D45" s="5">
        <v>0</v>
      </c>
      <c r="E45" s="5">
        <v>200000</v>
      </c>
      <c r="F45" s="5"/>
      <c r="G45" s="5"/>
      <c r="H45" s="5"/>
      <c r="I45" s="5"/>
      <c r="J45" s="5"/>
      <c r="K45" s="5"/>
      <c r="L45" s="4"/>
    </row>
    <row r="46" spans="1:12" x14ac:dyDescent="0.25">
      <c r="A46" s="6" t="s">
        <v>16</v>
      </c>
      <c r="B46" s="5">
        <v>410500</v>
      </c>
      <c r="C46" s="5">
        <v>1046500</v>
      </c>
      <c r="D46" s="5">
        <v>273000</v>
      </c>
      <c r="E46" s="5">
        <v>797000</v>
      </c>
      <c r="F46" s="5"/>
      <c r="G46" s="5"/>
      <c r="H46" s="5"/>
      <c r="I46" s="5"/>
      <c r="J46" s="5"/>
      <c r="K46" s="5"/>
      <c r="L46" s="4"/>
    </row>
    <row r="47" spans="1:12" x14ac:dyDescent="0.25">
      <c r="A47" s="1" t="s">
        <v>11</v>
      </c>
      <c r="B47" s="5">
        <v>48817127.93</v>
      </c>
      <c r="C47" s="5">
        <v>58859703.170000002</v>
      </c>
      <c r="D47" s="5">
        <v>49989811.649999999</v>
      </c>
      <c r="E47" s="5">
        <v>31146796.760000002</v>
      </c>
      <c r="F47" s="5">
        <v>27148897.34</v>
      </c>
      <c r="G47" s="5">
        <v>9934971.7799999993</v>
      </c>
      <c r="H47" s="5">
        <v>7170486</v>
      </c>
      <c r="I47" s="5">
        <v>24488774</v>
      </c>
      <c r="J47" s="5">
        <v>16187198</v>
      </c>
      <c r="K47" s="5">
        <v>10757251</v>
      </c>
      <c r="L47" s="4"/>
    </row>
    <row r="48" spans="1:12" x14ac:dyDescent="0.25">
      <c r="A48" s="1" t="s">
        <v>12</v>
      </c>
      <c r="B48" s="5">
        <v>0</v>
      </c>
      <c r="C48" s="5">
        <v>0</v>
      </c>
      <c r="D48" s="5">
        <v>0</v>
      </c>
      <c r="E48" s="5">
        <v>0</v>
      </c>
      <c r="F48" s="5">
        <v>0</v>
      </c>
      <c r="G48" s="5">
        <v>0</v>
      </c>
      <c r="H48" s="5">
        <v>0</v>
      </c>
      <c r="I48" s="5">
        <v>442587</v>
      </c>
      <c r="J48" s="5">
        <v>0</v>
      </c>
      <c r="K48" s="5">
        <v>524564</v>
      </c>
      <c r="L48" s="4"/>
    </row>
    <row r="49" spans="1:12" x14ac:dyDescent="0.25">
      <c r="A49" s="1"/>
      <c r="B49" s="5"/>
      <c r="C49" s="5"/>
      <c r="D49" s="5"/>
      <c r="E49" s="1"/>
      <c r="H49" s="5"/>
      <c r="I49" s="5"/>
      <c r="J49" s="5"/>
      <c r="K49" s="5"/>
      <c r="L49" s="4"/>
    </row>
    <row r="50" spans="1:12" x14ac:dyDescent="0.25">
      <c r="A50" s="1" t="s">
        <v>3</v>
      </c>
      <c r="B50" s="5"/>
      <c r="C50" s="5"/>
      <c r="D50" s="5"/>
      <c r="E50" s="1"/>
      <c r="H50" s="5"/>
      <c r="I50" s="5"/>
      <c r="J50" s="5"/>
      <c r="K50" s="5"/>
      <c r="L50" s="4"/>
    </row>
    <row r="51" spans="1:12" x14ac:dyDescent="0.25">
      <c r="A51" s="1" t="s">
        <v>5</v>
      </c>
      <c r="B51" s="4">
        <v>85478437.519999996</v>
      </c>
      <c r="C51" s="4">
        <v>55854113.609999999</v>
      </c>
      <c r="D51" s="4">
        <v>55357048.969999999</v>
      </c>
      <c r="E51" s="4">
        <v>53408515.979999997</v>
      </c>
      <c r="F51" s="5">
        <v>50594936.780000001</v>
      </c>
      <c r="G51" s="5">
        <v>59960551.799999997</v>
      </c>
      <c r="H51" s="5">
        <v>58359320</v>
      </c>
      <c r="I51" s="5">
        <v>64789090</v>
      </c>
      <c r="J51" s="5">
        <v>63585088</v>
      </c>
      <c r="K51" s="5">
        <v>62405433</v>
      </c>
      <c r="L51" s="4"/>
    </row>
    <row r="52" spans="1:12" x14ac:dyDescent="0.25">
      <c r="A52" s="6" t="s">
        <v>7</v>
      </c>
      <c r="B52" s="4">
        <v>40148973.549999997</v>
      </c>
      <c r="C52" s="4">
        <v>35518407.409999996</v>
      </c>
      <c r="D52" s="4">
        <v>36651774.68</v>
      </c>
      <c r="E52" s="4">
        <v>35866284.049999997</v>
      </c>
      <c r="F52" s="5">
        <v>40823757.759999998</v>
      </c>
      <c r="G52" s="5">
        <v>42570937.759999998</v>
      </c>
      <c r="H52" s="5">
        <v>48803036</v>
      </c>
      <c r="I52" s="5">
        <v>54294002</v>
      </c>
      <c r="J52" s="5">
        <v>54619905</v>
      </c>
      <c r="K52" s="5">
        <v>54622627</v>
      </c>
      <c r="L52" s="4"/>
    </row>
    <row r="53" spans="1:12" x14ac:dyDescent="0.25">
      <c r="A53" s="6" t="s">
        <v>6</v>
      </c>
      <c r="B53" s="4">
        <v>5996046.9900000002</v>
      </c>
      <c r="C53" s="4">
        <v>3098271.7</v>
      </c>
      <c r="D53" s="4">
        <v>5390544.4199999999</v>
      </c>
      <c r="E53" s="4">
        <v>2725304.87</v>
      </c>
      <c r="F53" s="5">
        <v>3401989.31</v>
      </c>
      <c r="G53" s="5">
        <v>2381605.33</v>
      </c>
      <c r="H53" s="5">
        <v>2504130</v>
      </c>
      <c r="I53" s="5">
        <v>2035223</v>
      </c>
      <c r="J53" s="5">
        <v>2089574</v>
      </c>
      <c r="K53" s="5">
        <v>828995</v>
      </c>
      <c r="L53" s="4"/>
    </row>
    <row r="54" spans="1:12" x14ac:dyDescent="0.25">
      <c r="A54" s="6" t="s">
        <v>13</v>
      </c>
      <c r="B54" s="5">
        <f>SUM(B16+B31+B46)</f>
        <v>25163343.260000002</v>
      </c>
      <c r="C54" s="4">
        <f>SUM(C16+C31+C46)</f>
        <v>11843035.09</v>
      </c>
      <c r="D54" s="4">
        <f>SUM(D16+D31+D46)</f>
        <v>7453292.4000000004</v>
      </c>
      <c r="E54" s="4">
        <f>SUM(E16+E31+E46)</f>
        <v>9951753.129999999</v>
      </c>
      <c r="F54" s="5"/>
      <c r="G54" s="5"/>
      <c r="H54" s="5">
        <v>1501675</v>
      </c>
      <c r="I54" s="5">
        <v>3752166</v>
      </c>
      <c r="J54" s="5">
        <v>4747038</v>
      </c>
      <c r="K54" s="5">
        <v>2796305</v>
      </c>
      <c r="L54" s="4"/>
    </row>
    <row r="55" spans="1:12" x14ac:dyDescent="0.25">
      <c r="A55" s="6" t="s">
        <v>14</v>
      </c>
      <c r="B55" s="4">
        <v>447958.44</v>
      </c>
      <c r="C55" s="4">
        <v>910378.29</v>
      </c>
      <c r="D55" s="4">
        <v>1193258.8999999999</v>
      </c>
      <c r="E55" s="4">
        <v>248979.28</v>
      </c>
      <c r="F55" s="5"/>
      <c r="G55" s="5"/>
      <c r="H55" s="5">
        <v>244463</v>
      </c>
      <c r="I55" s="5">
        <v>616570</v>
      </c>
      <c r="J55" s="5">
        <v>524104</v>
      </c>
      <c r="K55" s="5">
        <v>732721</v>
      </c>
      <c r="L55" s="4"/>
    </row>
    <row r="56" spans="1:12" x14ac:dyDescent="0.25">
      <c r="A56" s="1" t="s">
        <v>17</v>
      </c>
      <c r="B56" s="4">
        <v>57061438.25</v>
      </c>
      <c r="C56" s="4">
        <v>41622646.390000001</v>
      </c>
      <c r="D56" s="4">
        <v>46440866.159999996</v>
      </c>
      <c r="E56" s="4">
        <v>41817517.439999998</v>
      </c>
      <c r="F56" s="5">
        <v>40425329.359999999</v>
      </c>
      <c r="G56" s="5">
        <v>48896676.359999999</v>
      </c>
      <c r="H56" s="5">
        <v>48093447</v>
      </c>
      <c r="I56" s="5">
        <v>51419589</v>
      </c>
      <c r="J56" s="5">
        <v>50971558</v>
      </c>
      <c r="K56" s="5">
        <v>47649965</v>
      </c>
      <c r="L56" s="4"/>
    </row>
    <row r="57" spans="1:12" x14ac:dyDescent="0.25">
      <c r="A57" s="6" t="s">
        <v>10</v>
      </c>
      <c r="B57" s="4">
        <v>145827.17000000001</v>
      </c>
      <c r="C57" s="4">
        <v>76907.350000000006</v>
      </c>
      <c r="D57" s="4">
        <v>151761.91</v>
      </c>
      <c r="E57" s="4">
        <v>163889.41</v>
      </c>
      <c r="F57" s="5">
        <v>96015.32</v>
      </c>
      <c r="G57" s="5">
        <v>212192.24</v>
      </c>
      <c r="H57" s="5">
        <v>684267</v>
      </c>
      <c r="I57" s="5">
        <v>237686</v>
      </c>
      <c r="J57" s="5">
        <v>279545</v>
      </c>
      <c r="K57" s="5">
        <v>1348421</v>
      </c>
      <c r="L57" s="4"/>
    </row>
    <row r="58" spans="1:12" x14ac:dyDescent="0.25">
      <c r="A58" s="6" t="s">
        <v>8</v>
      </c>
      <c r="B58" s="4">
        <v>80965.83</v>
      </c>
      <c r="C58" s="4">
        <v>489488.42</v>
      </c>
      <c r="D58" s="4">
        <v>442267.44</v>
      </c>
      <c r="E58" s="4">
        <v>1157216.67</v>
      </c>
      <c r="F58" s="5">
        <v>38373.18</v>
      </c>
      <c r="G58" s="5">
        <v>135437.01999999999</v>
      </c>
      <c r="H58" s="5">
        <v>64599</v>
      </c>
      <c r="I58" s="5">
        <v>52632</v>
      </c>
      <c r="J58" s="5">
        <v>15547</v>
      </c>
      <c r="K58" s="5">
        <v>310688</v>
      </c>
      <c r="L58" s="4"/>
    </row>
    <row r="59" spans="1:12" x14ac:dyDescent="0.25">
      <c r="A59" s="6" t="s">
        <v>9</v>
      </c>
      <c r="B59" s="4">
        <v>72809.399999999994</v>
      </c>
      <c r="C59" s="4">
        <v>64170.62</v>
      </c>
      <c r="D59" s="4">
        <v>3821.29</v>
      </c>
      <c r="E59" s="4">
        <v>411154.39</v>
      </c>
      <c r="F59" s="5">
        <v>56163.68</v>
      </c>
      <c r="G59" s="5">
        <v>829330.22</v>
      </c>
      <c r="H59" s="5">
        <v>30840</v>
      </c>
      <c r="I59" s="5">
        <v>108655</v>
      </c>
      <c r="J59" s="5">
        <v>132437</v>
      </c>
      <c r="K59" s="5">
        <v>2000</v>
      </c>
      <c r="L59" s="4"/>
    </row>
    <row r="60" spans="1:12" x14ac:dyDescent="0.25">
      <c r="A60" s="6" t="s">
        <v>15</v>
      </c>
      <c r="B60" s="5">
        <f>SUM(B10+B25+B40)</f>
        <v>0</v>
      </c>
      <c r="C60" s="4">
        <f>SUM(C10+C25+C40)</f>
        <v>1200</v>
      </c>
      <c r="D60" s="4">
        <f>SUM(D10+D25+D40)</f>
        <v>35305.67</v>
      </c>
      <c r="E60" s="4">
        <f>SUM(E10+E25+E40)</f>
        <v>959123.52</v>
      </c>
      <c r="F60" s="5"/>
      <c r="G60" s="5"/>
      <c r="H60" s="5"/>
      <c r="I60" s="5"/>
      <c r="J60" s="5"/>
      <c r="K60" s="5"/>
      <c r="L60" s="4"/>
    </row>
    <row r="61" spans="1:12" x14ac:dyDescent="0.25">
      <c r="A61" s="6" t="s">
        <v>16</v>
      </c>
      <c r="B61" s="4">
        <v>1395232.77</v>
      </c>
      <c r="C61" s="4">
        <v>986071.31</v>
      </c>
      <c r="D61" s="4">
        <v>1652559.49</v>
      </c>
      <c r="E61" s="4">
        <v>455289.81</v>
      </c>
      <c r="F61" s="5"/>
      <c r="G61" s="5"/>
      <c r="H61" s="5"/>
      <c r="I61" s="5"/>
      <c r="J61" s="5"/>
      <c r="K61" s="5"/>
      <c r="L61" s="4"/>
    </row>
    <row r="62" spans="1:12" x14ac:dyDescent="0.25">
      <c r="A62" s="1" t="s">
        <v>11</v>
      </c>
      <c r="B62" s="4">
        <v>31411421.059999999</v>
      </c>
      <c r="C62" s="4">
        <v>13652548.789999999</v>
      </c>
      <c r="D62" s="4">
        <v>9904637.0199999996</v>
      </c>
      <c r="E62" s="4">
        <v>13111648.779999999</v>
      </c>
      <c r="F62" s="5">
        <v>12118227.689999999</v>
      </c>
      <c r="G62" s="5">
        <v>11786420.119999999</v>
      </c>
      <c r="H62" s="5">
        <v>13796792</v>
      </c>
      <c r="I62" s="5">
        <v>17919514</v>
      </c>
      <c r="J62" s="5">
        <v>11755188</v>
      </c>
      <c r="K62" s="5">
        <v>12393172</v>
      </c>
      <c r="L62" s="4"/>
    </row>
    <row r="63" spans="1:12" x14ac:dyDescent="0.25">
      <c r="A63" s="1" t="s">
        <v>12</v>
      </c>
      <c r="B63" s="4">
        <v>950700.89</v>
      </c>
      <c r="C63" s="4">
        <v>1693356.35</v>
      </c>
      <c r="D63" s="4">
        <v>2342036.9</v>
      </c>
      <c r="E63" s="4">
        <v>1996816.64</v>
      </c>
      <c r="F63" s="5">
        <v>2460190.31</v>
      </c>
      <c r="G63" s="5">
        <v>3037865.94</v>
      </c>
      <c r="H63" s="5">
        <v>2999856</v>
      </c>
      <c r="I63" s="5">
        <v>2007057</v>
      </c>
      <c r="J63" s="5">
        <v>1559228</v>
      </c>
      <c r="K63" s="5">
        <v>1007330</v>
      </c>
      <c r="L63" s="4"/>
    </row>
    <row r="64" spans="1:12" x14ac:dyDescent="0.25">
      <c r="A64" s="1"/>
      <c r="B64" s="1"/>
      <c r="C64" s="1"/>
      <c r="D64" s="1"/>
      <c r="E64" s="1"/>
      <c r="H64" s="5"/>
      <c r="I64" s="5"/>
      <c r="J64" s="5"/>
      <c r="K64" s="5"/>
      <c r="L64" s="4"/>
    </row>
    <row r="65" spans="1:12" x14ac:dyDescent="0.25">
      <c r="A65" s="1" t="s">
        <v>4</v>
      </c>
      <c r="B65" s="1"/>
      <c r="C65" s="1"/>
      <c r="D65" s="1"/>
      <c r="E65" s="1"/>
      <c r="H65" s="5"/>
      <c r="I65" s="5"/>
      <c r="J65" s="9"/>
      <c r="K65" s="5"/>
      <c r="L65" s="4"/>
    </row>
    <row r="66" spans="1:12" x14ac:dyDescent="0.25">
      <c r="A66" s="1" t="s">
        <v>20</v>
      </c>
      <c r="B66" s="7">
        <f>SUM((B6+B21+B36+B51)-(B69+B70))</f>
        <v>600784222.99000001</v>
      </c>
      <c r="C66" s="7">
        <f t="shared" ref="C66:K66" si="0">SUM((C6+C21+C36+C51)-(C69+C70))</f>
        <v>386739627.91000003</v>
      </c>
      <c r="D66" s="7">
        <f t="shared" si="0"/>
        <v>336231071.64999998</v>
      </c>
      <c r="E66" s="7">
        <f t="shared" si="0"/>
        <v>282605817.94999999</v>
      </c>
      <c r="F66" s="7">
        <f t="shared" si="0"/>
        <v>304408190.71000004</v>
      </c>
      <c r="G66" s="7">
        <f t="shared" si="0"/>
        <v>290838562.75</v>
      </c>
      <c r="H66" s="7">
        <f t="shared" si="0"/>
        <v>287625045</v>
      </c>
      <c r="I66" s="7">
        <f t="shared" si="0"/>
        <v>333453014</v>
      </c>
      <c r="J66" s="7">
        <f t="shared" si="0"/>
        <v>346268703</v>
      </c>
      <c r="K66" s="7">
        <f t="shared" si="0"/>
        <v>230956415</v>
      </c>
      <c r="L66" s="4"/>
    </row>
    <row r="67" spans="1:12" x14ac:dyDescent="0.25">
      <c r="A67" s="6" t="s">
        <v>7</v>
      </c>
      <c r="B67" s="7">
        <f t="shared" ref="B67:B70" si="1">SUM(B7+B22+B37+B52)</f>
        <v>374637347.61000001</v>
      </c>
      <c r="C67" s="7">
        <f t="shared" ref="C67:K67" si="2">SUM(C7+C22+C37+C52)</f>
        <v>227755821.34999999</v>
      </c>
      <c r="D67" s="7">
        <f t="shared" si="2"/>
        <v>202813408.17000002</v>
      </c>
      <c r="E67" s="7">
        <f t="shared" si="2"/>
        <v>209246080.30000001</v>
      </c>
      <c r="F67" s="7">
        <f t="shared" si="2"/>
        <v>235611419.43000001</v>
      </c>
      <c r="G67" s="7">
        <f t="shared" si="2"/>
        <v>233245142.28999999</v>
      </c>
      <c r="H67" s="7">
        <f t="shared" si="2"/>
        <v>246257319</v>
      </c>
      <c r="I67" s="7">
        <f t="shared" si="2"/>
        <v>298280483</v>
      </c>
      <c r="J67" s="7">
        <f t="shared" si="2"/>
        <v>323239500</v>
      </c>
      <c r="K67" s="7">
        <f t="shared" si="2"/>
        <v>213680836</v>
      </c>
      <c r="L67" s="4"/>
    </row>
    <row r="68" spans="1:12" x14ac:dyDescent="0.25">
      <c r="A68" s="6" t="s">
        <v>6</v>
      </c>
      <c r="B68" s="7">
        <f t="shared" si="1"/>
        <v>38765213.450000003</v>
      </c>
      <c r="C68" s="7">
        <f t="shared" ref="C68:K68" si="3">SUM(C8+C23+C38+C53)</f>
        <v>43875636.020000003</v>
      </c>
      <c r="D68" s="7">
        <f t="shared" si="3"/>
        <v>47666968.109999999</v>
      </c>
      <c r="E68" s="7">
        <f t="shared" si="3"/>
        <v>45781424.659999996</v>
      </c>
      <c r="F68" s="7">
        <f t="shared" si="3"/>
        <v>40172746.640000001</v>
      </c>
      <c r="G68" s="7">
        <f t="shared" si="3"/>
        <v>25803633.969999999</v>
      </c>
      <c r="H68" s="7">
        <f t="shared" si="3"/>
        <v>30165224</v>
      </c>
      <c r="I68" s="7">
        <f t="shared" si="3"/>
        <v>24783773</v>
      </c>
      <c r="J68" s="7">
        <f t="shared" si="3"/>
        <v>17454280</v>
      </c>
      <c r="K68" s="7">
        <f t="shared" si="3"/>
        <v>7531090</v>
      </c>
      <c r="L68" s="4"/>
    </row>
    <row r="69" spans="1:12" x14ac:dyDescent="0.25">
      <c r="A69" s="6" t="s">
        <v>13</v>
      </c>
      <c r="B69" s="7">
        <f t="shared" si="1"/>
        <v>25285343.260000002</v>
      </c>
      <c r="C69" s="7">
        <f t="shared" ref="C69:K69" si="4">SUM(C9+C24+C39+C54)</f>
        <v>13775707.15</v>
      </c>
      <c r="D69" s="7">
        <f t="shared" si="4"/>
        <v>7453292.4000000004</v>
      </c>
      <c r="E69" s="7">
        <f t="shared" si="4"/>
        <v>10326753.129999999</v>
      </c>
      <c r="F69" s="7">
        <f t="shared" si="4"/>
        <v>0</v>
      </c>
      <c r="G69" s="7">
        <f t="shared" si="4"/>
        <v>0</v>
      </c>
      <c r="H69" s="7">
        <f t="shared" si="4"/>
        <v>2151675</v>
      </c>
      <c r="I69" s="7">
        <f t="shared" si="4"/>
        <v>5302072</v>
      </c>
      <c r="J69" s="7">
        <f t="shared" si="4"/>
        <v>5955771</v>
      </c>
      <c r="K69" s="7">
        <f t="shared" si="4"/>
        <v>5725673</v>
      </c>
      <c r="L69" s="4"/>
    </row>
    <row r="70" spans="1:12" x14ac:dyDescent="0.25">
      <c r="A70" s="6" t="s">
        <v>14</v>
      </c>
      <c r="B70" s="7">
        <f t="shared" si="1"/>
        <v>447958.44</v>
      </c>
      <c r="C70" s="7">
        <f t="shared" ref="C70:K70" si="5">SUM(C10+C25+C40+C55)</f>
        <v>911578.29</v>
      </c>
      <c r="D70" s="7">
        <f t="shared" si="5"/>
        <v>1228564.5699999998</v>
      </c>
      <c r="E70" s="7">
        <f t="shared" si="5"/>
        <v>1208102.8</v>
      </c>
      <c r="F70" s="7">
        <f t="shared" si="5"/>
        <v>0</v>
      </c>
      <c r="G70" s="7">
        <f t="shared" si="5"/>
        <v>0</v>
      </c>
      <c r="H70" s="7">
        <f t="shared" si="5"/>
        <v>589868</v>
      </c>
      <c r="I70" s="7">
        <f t="shared" si="5"/>
        <v>1651999</v>
      </c>
      <c r="J70" s="7">
        <f t="shared" si="5"/>
        <v>719104</v>
      </c>
      <c r="K70" s="7">
        <f t="shared" si="5"/>
        <v>6101605</v>
      </c>
      <c r="L70" s="4"/>
    </row>
    <row r="71" spans="1:12" x14ac:dyDescent="0.25">
      <c r="A71" s="1" t="s">
        <v>21</v>
      </c>
      <c r="B71" s="7">
        <f>SUM((B11+B26+B41+B56)-(B69+B70))</f>
        <v>461462466.47000003</v>
      </c>
      <c r="C71" s="7">
        <f t="shared" ref="C71:K71" si="6">SUM((C11+C26+C41+C56)-(C69+C70))</f>
        <v>299788630.26999998</v>
      </c>
      <c r="D71" s="7">
        <f t="shared" si="6"/>
        <v>250465623.63</v>
      </c>
      <c r="E71" s="7">
        <f t="shared" si="6"/>
        <v>221358121.71000001</v>
      </c>
      <c r="F71" s="7">
        <f t="shared" si="6"/>
        <v>218103688.26999998</v>
      </c>
      <c r="G71" s="7">
        <f t="shared" si="6"/>
        <v>260223514.60999995</v>
      </c>
      <c r="H71" s="7">
        <f t="shared" si="6"/>
        <v>225652621</v>
      </c>
      <c r="I71" s="7">
        <f t="shared" si="6"/>
        <v>254940958</v>
      </c>
      <c r="J71" s="7">
        <f t="shared" si="6"/>
        <v>255838664</v>
      </c>
      <c r="K71" s="7">
        <f t="shared" si="6"/>
        <v>167878170</v>
      </c>
      <c r="L71" s="4"/>
    </row>
    <row r="72" spans="1:12" x14ac:dyDescent="0.25">
      <c r="A72" s="6" t="s">
        <v>10</v>
      </c>
      <c r="B72" s="7">
        <f t="shared" ref="B72:B78" si="7">SUM(B12+B27+B42+B57)</f>
        <v>712227.17</v>
      </c>
      <c r="C72" s="7">
        <f t="shared" ref="C72:K72" si="8">SUM(C12+C27+C42+C57)</f>
        <v>517122.44000000006</v>
      </c>
      <c r="D72" s="7">
        <f t="shared" si="8"/>
        <v>689425.21000000008</v>
      </c>
      <c r="E72" s="7">
        <f t="shared" si="8"/>
        <v>435263.41000000003</v>
      </c>
      <c r="F72" s="7">
        <f t="shared" si="8"/>
        <v>422534.12</v>
      </c>
      <c r="G72" s="7">
        <f t="shared" si="8"/>
        <v>565852.80000000005</v>
      </c>
      <c r="H72" s="7">
        <f t="shared" si="8"/>
        <v>3215469</v>
      </c>
      <c r="I72" s="7">
        <f t="shared" si="8"/>
        <v>729218</v>
      </c>
      <c r="J72" s="7">
        <f t="shared" si="8"/>
        <v>752158</v>
      </c>
      <c r="K72" s="7">
        <f t="shared" si="8"/>
        <v>1877021</v>
      </c>
      <c r="L72" s="4"/>
    </row>
    <row r="73" spans="1:12" x14ac:dyDescent="0.25">
      <c r="A73" s="6" t="s">
        <v>8</v>
      </c>
      <c r="B73" s="7">
        <f t="shared" si="7"/>
        <v>279396.93</v>
      </c>
      <c r="C73" s="7">
        <f t="shared" ref="C73:K73" si="9">SUM(C13+C28+C43+C58)</f>
        <v>1693507.74</v>
      </c>
      <c r="D73" s="7">
        <f t="shared" si="9"/>
        <v>661960.43999999994</v>
      </c>
      <c r="E73" s="7">
        <f t="shared" si="9"/>
        <v>1349281.06</v>
      </c>
      <c r="F73" s="7">
        <f t="shared" si="9"/>
        <v>290665.17000000004</v>
      </c>
      <c r="G73" s="7">
        <f t="shared" si="9"/>
        <v>351835.18999999994</v>
      </c>
      <c r="H73" s="7">
        <f t="shared" si="9"/>
        <v>383128</v>
      </c>
      <c r="I73" s="7">
        <f t="shared" si="9"/>
        <v>322243</v>
      </c>
      <c r="J73" s="7">
        <f t="shared" si="9"/>
        <v>135338</v>
      </c>
      <c r="K73" s="7">
        <f t="shared" si="9"/>
        <v>813377</v>
      </c>
      <c r="L73" s="4"/>
    </row>
    <row r="74" spans="1:12" x14ac:dyDescent="0.25">
      <c r="A74" s="6" t="s">
        <v>9</v>
      </c>
      <c r="B74" s="7">
        <f t="shared" si="7"/>
        <v>3427535.3</v>
      </c>
      <c r="C74" s="7">
        <f t="shared" ref="C74:K74" si="10">SUM(C14+C29+C44+C59)</f>
        <v>16127798.619999999</v>
      </c>
      <c r="D74" s="7">
        <f t="shared" si="10"/>
        <v>407538.56</v>
      </c>
      <c r="E74" s="7">
        <f t="shared" si="10"/>
        <v>2687282.39</v>
      </c>
      <c r="F74" s="7">
        <f t="shared" si="10"/>
        <v>1078660.3</v>
      </c>
      <c r="G74" s="7">
        <f t="shared" si="10"/>
        <v>2544415.4299999997</v>
      </c>
      <c r="H74" s="7">
        <f t="shared" si="10"/>
        <v>4566743</v>
      </c>
      <c r="I74" s="7">
        <f t="shared" si="10"/>
        <v>913859</v>
      </c>
      <c r="J74" s="7">
        <f t="shared" si="10"/>
        <v>1142903</v>
      </c>
      <c r="K74" s="7">
        <f t="shared" si="10"/>
        <v>93047</v>
      </c>
      <c r="L74" s="4"/>
    </row>
    <row r="75" spans="1:12" x14ac:dyDescent="0.25">
      <c r="A75" s="6" t="s">
        <v>15</v>
      </c>
      <c r="B75" s="7">
        <f t="shared" si="7"/>
        <v>122000</v>
      </c>
      <c r="C75" s="7">
        <f t="shared" ref="C75:K75" si="11">SUM(C15+C30+C45+C60)</f>
        <v>1723872.06</v>
      </c>
      <c r="D75" s="7">
        <f t="shared" si="11"/>
        <v>35305.67</v>
      </c>
      <c r="E75" s="7">
        <f t="shared" si="11"/>
        <v>1334123.52</v>
      </c>
      <c r="F75" s="7">
        <f t="shared" si="11"/>
        <v>0</v>
      </c>
      <c r="G75" s="7">
        <f t="shared" si="11"/>
        <v>0</v>
      </c>
      <c r="H75" s="7">
        <f t="shared" si="11"/>
        <v>0</v>
      </c>
      <c r="I75" s="7">
        <f t="shared" si="11"/>
        <v>0</v>
      </c>
      <c r="J75" s="7">
        <f t="shared" si="11"/>
        <v>0</v>
      </c>
      <c r="K75" s="7">
        <f t="shared" si="11"/>
        <v>0</v>
      </c>
      <c r="L75" s="4"/>
    </row>
    <row r="76" spans="1:12" x14ac:dyDescent="0.25">
      <c r="A76" s="6" t="s">
        <v>16</v>
      </c>
      <c r="B76" s="7">
        <f t="shared" si="7"/>
        <v>26558576.030000001</v>
      </c>
      <c r="C76" s="7">
        <f t="shared" ref="C76:K76" si="12">SUM(C16+C31+C46+C61)</f>
        <v>12829106.4</v>
      </c>
      <c r="D76" s="7">
        <f t="shared" si="12"/>
        <v>9105851.8900000006</v>
      </c>
      <c r="E76" s="7">
        <f t="shared" si="12"/>
        <v>10407042.939999999</v>
      </c>
      <c r="F76" s="7">
        <f t="shared" si="12"/>
        <v>0</v>
      </c>
      <c r="G76" s="7">
        <f t="shared" si="12"/>
        <v>0</v>
      </c>
      <c r="H76" s="7">
        <f t="shared" si="12"/>
        <v>0</v>
      </c>
      <c r="I76" s="7">
        <f t="shared" si="12"/>
        <v>0</v>
      </c>
      <c r="J76" s="7">
        <f t="shared" si="12"/>
        <v>0</v>
      </c>
      <c r="K76" s="7">
        <f t="shared" si="12"/>
        <v>0</v>
      </c>
      <c r="L76" s="4"/>
    </row>
    <row r="77" spans="1:12" x14ac:dyDescent="0.25">
      <c r="A77" s="1" t="s">
        <v>11</v>
      </c>
      <c r="B77" s="7">
        <f>SUM(B17+B32+B47+B62)</f>
        <v>189880873.09</v>
      </c>
      <c r="C77" s="7">
        <f t="shared" ref="C77:K77" si="13">SUM(C17+C32+C47+C62)</f>
        <v>130269488.05000001</v>
      </c>
      <c r="D77" s="7">
        <f t="shared" si="13"/>
        <v>95951903.950000003</v>
      </c>
      <c r="E77" s="7">
        <f t="shared" si="13"/>
        <v>72445758.540000007</v>
      </c>
      <c r="F77" s="7">
        <f t="shared" si="13"/>
        <v>91635394.079999998</v>
      </c>
      <c r="G77" s="7">
        <f t="shared" si="13"/>
        <v>48102801.669999994</v>
      </c>
      <c r="H77" s="7">
        <f t="shared" si="13"/>
        <v>69382938</v>
      </c>
      <c r="I77" s="7">
        <f t="shared" si="13"/>
        <v>101892348</v>
      </c>
      <c r="J77" s="7">
        <f t="shared" si="13"/>
        <v>97532318</v>
      </c>
      <c r="K77" s="7">
        <f t="shared" si="13"/>
        <v>85002266</v>
      </c>
      <c r="L77" s="4"/>
    </row>
    <row r="78" spans="1:12" x14ac:dyDescent="0.25">
      <c r="A78" s="1" t="s">
        <v>12</v>
      </c>
      <c r="B78" s="7">
        <f t="shared" si="7"/>
        <v>950700.89</v>
      </c>
      <c r="C78" s="7">
        <f t="shared" ref="C78:K78" si="14">SUM(C18+C33+C48+C63)</f>
        <v>1694592.9500000002</v>
      </c>
      <c r="D78" s="7">
        <f t="shared" si="14"/>
        <v>4167036.9</v>
      </c>
      <c r="E78" s="7">
        <f t="shared" si="14"/>
        <v>1996816.64</v>
      </c>
      <c r="F78" s="7">
        <f t="shared" si="14"/>
        <v>12360190.310000001</v>
      </c>
      <c r="G78" s="7">
        <f t="shared" si="14"/>
        <v>3037865.94</v>
      </c>
      <c r="H78" s="7">
        <f t="shared" si="14"/>
        <v>2999856</v>
      </c>
      <c r="I78" s="7">
        <f t="shared" si="14"/>
        <v>2449644</v>
      </c>
      <c r="J78" s="7">
        <f t="shared" si="14"/>
        <v>1559228</v>
      </c>
      <c r="K78" s="7">
        <f t="shared" si="14"/>
        <v>1531894</v>
      </c>
      <c r="L78" s="4"/>
    </row>
    <row r="79" spans="1:12" x14ac:dyDescent="0.25">
      <c r="E79" s="5"/>
      <c r="F79" s="5"/>
      <c r="G79" s="5"/>
      <c r="H79" s="5"/>
      <c r="I79" s="5"/>
    </row>
    <row r="80" spans="1:12" ht="72.599999999999994" customHeight="1" x14ac:dyDescent="0.25">
      <c r="A80" s="11" t="s">
        <v>24</v>
      </c>
      <c r="B80" s="12"/>
      <c r="C80" s="12"/>
      <c r="D80" s="12"/>
      <c r="E80" s="12"/>
      <c r="F80" s="12"/>
      <c r="G80" s="12"/>
      <c r="H80" s="12"/>
      <c r="I80" s="12"/>
      <c r="J80" s="12"/>
      <c r="K80" s="12"/>
    </row>
    <row r="81" spans="1:11" ht="14.4" customHeight="1" x14ac:dyDescent="0.25">
      <c r="A81" s="10"/>
      <c r="B81" s="10"/>
      <c r="C81" s="10"/>
      <c r="D81" s="10"/>
      <c r="E81" s="10"/>
      <c r="F81" s="10"/>
      <c r="G81" s="10"/>
      <c r="H81" s="10"/>
      <c r="I81" s="10"/>
      <c r="J81" s="10"/>
      <c r="K81" s="10"/>
    </row>
    <row r="82" spans="1:11" ht="12" customHeight="1" x14ac:dyDescent="0.25">
      <c r="A82" s="11" t="s">
        <v>19</v>
      </c>
      <c r="B82" s="12"/>
      <c r="C82" s="12"/>
      <c r="D82" s="12"/>
      <c r="E82" s="12"/>
      <c r="F82" s="12"/>
      <c r="G82" s="12"/>
      <c r="H82" s="12"/>
      <c r="I82" s="12"/>
      <c r="J82" s="12"/>
      <c r="K82" s="12"/>
    </row>
    <row r="83" spans="1:11" ht="12" customHeight="1" x14ac:dyDescent="0.25">
      <c r="A83" s="10"/>
      <c r="B83" s="10"/>
      <c r="C83" s="10"/>
      <c r="D83" s="10"/>
      <c r="E83" s="10"/>
      <c r="F83" s="10"/>
      <c r="G83" s="10"/>
      <c r="H83" s="10"/>
      <c r="I83" s="10"/>
      <c r="J83" s="10"/>
      <c r="K83" s="10"/>
    </row>
    <row r="84" spans="1:11" x14ac:dyDescent="0.25">
      <c r="A84" s="11" t="s">
        <v>22</v>
      </c>
      <c r="B84" s="12"/>
      <c r="C84" s="12"/>
      <c r="D84" s="12"/>
      <c r="E84" s="12"/>
      <c r="F84" s="12"/>
      <c r="G84" s="12"/>
      <c r="H84" s="12"/>
      <c r="I84" s="12"/>
      <c r="J84" s="12"/>
      <c r="K84" s="12"/>
    </row>
  </sheetData>
  <mergeCells count="5">
    <mergeCell ref="A84:K84"/>
    <mergeCell ref="A2:K2"/>
    <mergeCell ref="A1:K1"/>
    <mergeCell ref="A80:K80"/>
    <mergeCell ref="A82:K82"/>
  </mergeCells>
  <phoneticPr fontId="0" type="noConversion"/>
  <pageMargins left="0.16" right="0.16" top="0.34" bottom="0.41" header="0.3" footer="0.3"/>
  <pageSetup scale="70" orientation="landscape" r:id="rId1"/>
  <headerFooter differentOddEven="1" alignWithMargins="0">
    <oddHeader>&amp;R&amp;"Arial,Bold"&amp;KFF0000This table was generated on 5/19/2020.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Party Table 3a</vt:lpstr>
      <vt:lpstr>'Party Table 3a'!Print_Area</vt:lpstr>
      <vt:lpstr>'Party Table 3a'!Print_Titles</vt:lpstr>
    </vt:vector>
  </TitlesOfParts>
  <Company>Federal Election Commission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dsdd</dc:creator>
  <cp:lastModifiedBy>Administrator</cp:lastModifiedBy>
  <cp:lastPrinted>2020-03-24T14:19:23Z</cp:lastPrinted>
  <dcterms:created xsi:type="dcterms:W3CDTF">2003-03-19T15:26:26Z</dcterms:created>
  <dcterms:modified xsi:type="dcterms:W3CDTF">2020-05-20T14:40:08Z</dcterms:modified>
</cp:coreProperties>
</file>