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News releases\2019-2020 Statistical\15-Month\III. Party Tables\"/>
    </mc:Choice>
  </mc:AlternateContent>
  <bookViews>
    <workbookView xWindow="0" yWindow="0" windowWidth="23040" windowHeight="9588"/>
  </bookViews>
  <sheets>
    <sheet name="Party Table 2a" sheetId="1" r:id="rId1"/>
  </sheets>
  <definedNames>
    <definedName name="_xlnm.Print_Area" localSheetId="0">'Party Table 2a'!$A$1:$K$85</definedName>
    <definedName name="_xlnm.Print_Titles" localSheetId="0">'Party Table 2a'!$4:$4</definedName>
  </definedNames>
  <calcPr calcId="152511"/>
</workbook>
</file>

<file path=xl/calcChain.xml><?xml version="1.0" encoding="utf-8"?>
<calcChain xmlns="http://schemas.openxmlformats.org/spreadsheetml/2006/main">
  <c r="K78" i="1" l="1"/>
  <c r="J78" i="1"/>
  <c r="I78" i="1"/>
  <c r="H78" i="1"/>
  <c r="G78" i="1"/>
  <c r="F78" i="1"/>
  <c r="E78" i="1"/>
  <c r="D78" i="1"/>
  <c r="C78" i="1"/>
  <c r="K77" i="1"/>
  <c r="J77" i="1"/>
  <c r="I77" i="1"/>
  <c r="H77" i="1"/>
  <c r="G77" i="1"/>
  <c r="F77" i="1"/>
  <c r="E77" i="1"/>
  <c r="D77" i="1"/>
  <c r="C77" i="1"/>
  <c r="K76" i="1"/>
  <c r="J76" i="1"/>
  <c r="I76" i="1"/>
  <c r="H76" i="1"/>
  <c r="G76" i="1"/>
  <c r="F76" i="1"/>
  <c r="E76" i="1"/>
  <c r="D76" i="1"/>
  <c r="C76" i="1"/>
  <c r="K75" i="1"/>
  <c r="J75" i="1"/>
  <c r="I75" i="1"/>
  <c r="H75" i="1"/>
  <c r="G75" i="1"/>
  <c r="F75" i="1"/>
  <c r="E75" i="1"/>
  <c r="D75" i="1"/>
  <c r="C75" i="1"/>
  <c r="K74" i="1"/>
  <c r="J74" i="1"/>
  <c r="I74" i="1"/>
  <c r="H74" i="1"/>
  <c r="G74" i="1"/>
  <c r="F74" i="1"/>
  <c r="E74" i="1"/>
  <c r="D74" i="1"/>
  <c r="C74" i="1"/>
  <c r="K73" i="1"/>
  <c r="J73" i="1"/>
  <c r="I73" i="1"/>
  <c r="H73" i="1"/>
  <c r="G73" i="1"/>
  <c r="F73" i="1"/>
  <c r="E73" i="1"/>
  <c r="D73" i="1"/>
  <c r="C73" i="1"/>
  <c r="K72" i="1"/>
  <c r="J72" i="1"/>
  <c r="I72" i="1"/>
  <c r="H72" i="1"/>
  <c r="G72" i="1"/>
  <c r="F72" i="1"/>
  <c r="E72" i="1"/>
  <c r="D72" i="1"/>
  <c r="C72" i="1"/>
  <c r="K71" i="1"/>
  <c r="G71" i="1"/>
  <c r="C71" i="1"/>
  <c r="K70" i="1"/>
  <c r="J70" i="1"/>
  <c r="I70" i="1"/>
  <c r="H70" i="1"/>
  <c r="H71" i="1" s="1"/>
  <c r="G70" i="1"/>
  <c r="F70" i="1"/>
  <c r="E70" i="1"/>
  <c r="D70" i="1"/>
  <c r="D71" i="1" s="1"/>
  <c r="C70" i="1"/>
  <c r="K69" i="1"/>
  <c r="J69" i="1"/>
  <c r="J71" i="1" s="1"/>
  <c r="I69" i="1"/>
  <c r="I71" i="1" s="1"/>
  <c r="H69" i="1"/>
  <c r="G69" i="1"/>
  <c r="F69" i="1"/>
  <c r="F71" i="1" s="1"/>
  <c r="E69" i="1"/>
  <c r="E71" i="1" s="1"/>
  <c r="D69" i="1"/>
  <c r="C69" i="1"/>
  <c r="K68" i="1"/>
  <c r="J68" i="1"/>
  <c r="I68" i="1"/>
  <c r="H68" i="1"/>
  <c r="G68" i="1"/>
  <c r="F68" i="1"/>
  <c r="E68" i="1"/>
  <c r="D68" i="1"/>
  <c r="C68" i="1"/>
  <c r="K67" i="1"/>
  <c r="J67" i="1"/>
  <c r="I67" i="1"/>
  <c r="H67" i="1"/>
  <c r="G67" i="1"/>
  <c r="F67" i="1"/>
  <c r="E67" i="1"/>
  <c r="D67" i="1"/>
  <c r="C67" i="1"/>
  <c r="K66" i="1"/>
  <c r="H66" i="1"/>
  <c r="G66" i="1"/>
  <c r="D66" i="1"/>
  <c r="C66" i="1"/>
  <c r="E60" i="1"/>
  <c r="D60" i="1"/>
  <c r="C60" i="1"/>
  <c r="E54" i="1"/>
  <c r="D54" i="1"/>
  <c r="C54" i="1"/>
  <c r="E66" i="1" l="1"/>
  <c r="I66" i="1"/>
  <c r="F66" i="1"/>
  <c r="J66" i="1"/>
  <c r="B60" i="1" l="1"/>
  <c r="B54" i="1"/>
  <c r="B78" i="1" l="1"/>
  <c r="B77" i="1"/>
  <c r="B76" i="1"/>
  <c r="B74" i="1"/>
  <c r="B73" i="1"/>
  <c r="B72" i="1"/>
  <c r="B70" i="1"/>
  <c r="B68" i="1"/>
  <c r="B67" i="1"/>
  <c r="B75" i="1"/>
  <c r="B69" i="1"/>
  <c r="B71" i="1" l="1"/>
  <c r="B66" i="1"/>
</calcChain>
</file>

<file path=xl/sharedStrings.xml><?xml version="1.0" encoding="utf-8"?>
<sst xmlns="http://schemas.openxmlformats.org/spreadsheetml/2006/main" count="75" uniqueCount="25">
  <si>
    <t>Democratic National Committee</t>
  </si>
  <si>
    <t>Democratic Senatorial Campaign Committee</t>
  </si>
  <si>
    <t>Democratic Congressional Campaign Committee</t>
  </si>
  <si>
    <t>Democratic State and Local</t>
  </si>
  <si>
    <t>Total Democratic</t>
  </si>
  <si>
    <t>Other Committees</t>
  </si>
  <si>
    <t xml:space="preserve">   Receipts*</t>
  </si>
  <si>
    <t>Individuals</t>
  </si>
  <si>
    <t>Contributions</t>
  </si>
  <si>
    <t>Coordinated Expenditures</t>
  </si>
  <si>
    <t>Independent Expenditures</t>
  </si>
  <si>
    <t xml:space="preserve">   Cash on Hand</t>
  </si>
  <si>
    <t xml:space="preserve">   Debts Owed</t>
  </si>
  <si>
    <t>Transfers from other National</t>
  </si>
  <si>
    <t>Transfers from State/Local</t>
  </si>
  <si>
    <t>Transfers to other National</t>
  </si>
  <si>
    <t>Transfers to State/Local</t>
  </si>
  <si>
    <t xml:space="preserve">   Disbursements*</t>
  </si>
  <si>
    <t>Party Table 2a</t>
  </si>
  <si>
    <t>**Some transfer figures prior to the 2013-2014 cycle were never calculated in historical press releases, and as a result, are not available.</t>
  </si>
  <si>
    <t>Disbursements***</t>
  </si>
  <si>
    <t>Receipts***</t>
  </si>
  <si>
    <t>***The overall receipt and disbursement totals do not include transfers from other party committees in this table.</t>
  </si>
  <si>
    <t>Democratic Party Committees' Federal Financial Activity Through March 31 of the Election Year</t>
  </si>
  <si>
    <t>*This table includes only federal activity. The 2020, 2018, 2016, and 2014 receipt and disbursement totals have been calculated taking into account transfers to and from other national, state and local parties. Levin Fund reimbursements (transfers) to the federal account and the Levin share of Federal Election Activity are included in the receipt and disbursement totals. (Levin Funds are a category of funds used to finance certain types of Federal Election Activity. Levin funds may include donations from some sources ordinarily prohibited by federal law (e.g. corporations, unions and federal contractors) but permitted by state law; thus, national parties are not permitted to raise Levin funds. Levin donations are limited to $10,000 per calendar year from any source or to the limits set by state law, whichever limit is lower.) To see line-by-line financial activity as reported by the party committees for the current cycle, see Party Tables 2b and 3b. To see Levin Fund receipts and disbursements, see Party Table 9.  Beginning with the 2013 year-end summary figures, Levin Funds are included because there are federal restrictions on these funds. The figures prior to 2013 in this table reflect the Commission’s previous calculation methodology, which did not account for nonfederal transfers and Levin funds. Some transfer figures prior to the 2013-2014 cycle were never calculated in historical press releases, and as a result, are not available.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</si>
</sst>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5" formatCode="&quot;$&quot;#,##0_);\(&quot;$&quot;#,##0\)"/>
    <numFmt numFmtId="164" formatCode="&quot;$&quot;#,##0"/>
  </numFmts>
  <fonts count="7" x14ac:knownFonts="1">
    <font>
      <sz val="10"/>
      <name val="Arial"/>
    </font>
    <font>
      <b/>
      <sz val="10"/>
      <name val="Arial"/>
      <family val="2"/>
    </font>
    <font>
      <sz val="10"/>
      <color theme="1"/>
      <name val="Arial"/>
      <family val="2"/>
    </font>
    <font>
      <sz val="10"/>
      <name val="Arial"/>
      <family val="2"/>
    </font>
    <font>
      <sz val="9"/>
      <name val="Arial"/>
      <family val="2"/>
    </font>
    <font>
      <b/>
      <sz val="12"/>
      <name val="Arial"/>
      <family val="2"/>
    </font>
    <font>
      <sz val="9"/>
      <color theme="1"/>
      <name val="Arial"/>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1">
    <xf numFmtId="0" fontId="0" fillId="0" borderId="0"/>
  </cellStyleXfs>
  <cellXfs count="19">
    <xf numFmtId="0" fontId="0" fillId="0" borderId="0" xfId="0"/>
    <xf numFmtId="0" fontId="1" fillId="0" borderId="0" xfId="0" applyFont="1"/>
    <xf numFmtId="0" fontId="1" fillId="0" borderId="0" xfId="0" applyFont="1" applyBorder="1" applyAlignment="1">
      <alignment horizontal="center"/>
    </xf>
    <xf numFmtId="164" fontId="0" fillId="0" borderId="0" xfId="0" applyNumberFormat="1"/>
    <xf numFmtId="5" fontId="0" fillId="0" borderId="0" xfId="0" applyNumberFormat="1"/>
    <xf numFmtId="0" fontId="2" fillId="0" borderId="0" xfId="0" applyFont="1"/>
    <xf numFmtId="0" fontId="1" fillId="0" borderId="0" xfId="0" applyFont="1" applyAlignment="1">
      <alignment horizontal="left" indent="2"/>
    </xf>
    <xf numFmtId="164" fontId="3" fillId="0" borderId="0" xfId="0" applyNumberFormat="1" applyFont="1"/>
    <xf numFmtId="164" fontId="4" fillId="0" borderId="0" xfId="0" applyNumberFormat="1" applyFont="1"/>
    <xf numFmtId="0" fontId="1" fillId="0" borderId="1" xfId="0" applyFont="1" applyBorder="1" applyAlignment="1">
      <alignment horizontal="center"/>
    </xf>
    <xf numFmtId="164" fontId="3" fillId="0" borderId="0" xfId="0" applyNumberFormat="1" applyFont="1" applyFill="1"/>
    <xf numFmtId="0" fontId="0" fillId="0" borderId="0" xfId="0" applyNumberFormat="1"/>
    <xf numFmtId="9" fontId="3" fillId="0" borderId="0" xfId="0" applyNumberFormat="1" applyFont="1"/>
    <xf numFmtId="5" fontId="3" fillId="0" borderId="0" xfId="0" applyNumberFormat="1" applyFont="1"/>
    <xf numFmtId="0" fontId="6" fillId="0" borderId="0" xfId="0" applyFont="1" applyAlignment="1">
      <alignment horizontal="left" vertical="top" wrapText="1"/>
    </xf>
    <xf numFmtId="164" fontId="2" fillId="0" borderId="0" xfId="0" applyNumberFormat="1" applyFont="1"/>
    <xf numFmtId="0" fontId="6" fillId="0" borderId="0" xfId="0" applyFont="1" applyAlignment="1">
      <alignment horizontal="left" vertical="top" wrapText="1"/>
    </xf>
    <xf numFmtId="0" fontId="0" fillId="0" borderId="0" xfId="0" applyAlignment="1">
      <alignment horizontal="left" vertical="top" wrapText="1"/>
    </xf>
    <xf numFmtId="0" fontId="5"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9"/>
  <sheetViews>
    <sheetView tabSelected="1" workbookViewId="0">
      <selection activeCell="E74" sqref="E74"/>
    </sheetView>
  </sheetViews>
  <sheetFormatPr defaultRowHeight="13.2" x14ac:dyDescent="0.25"/>
  <cols>
    <col min="1" max="1" width="32.5546875" customWidth="1"/>
    <col min="2" max="11" width="14.88671875" customWidth="1"/>
    <col min="12" max="12" width="12.33203125" hidden="1" customWidth="1"/>
  </cols>
  <sheetData>
    <row r="1" spans="1:12" ht="15.6" x14ac:dyDescent="0.3">
      <c r="A1" s="18" t="s">
        <v>18</v>
      </c>
      <c r="B1" s="18"/>
      <c r="C1" s="18"/>
      <c r="D1" s="18"/>
      <c r="E1" s="18"/>
      <c r="F1" s="18"/>
      <c r="G1" s="18"/>
      <c r="H1" s="18"/>
      <c r="I1" s="18"/>
      <c r="J1" s="18"/>
      <c r="K1" s="18"/>
    </row>
    <row r="2" spans="1:12" ht="15.6" x14ac:dyDescent="0.3">
      <c r="A2" s="18" t="s">
        <v>23</v>
      </c>
      <c r="B2" s="18"/>
      <c r="C2" s="18"/>
      <c r="D2" s="18"/>
      <c r="E2" s="18"/>
      <c r="F2" s="18"/>
      <c r="G2" s="18"/>
      <c r="H2" s="18"/>
      <c r="I2" s="18"/>
      <c r="J2" s="18"/>
      <c r="K2" s="18"/>
    </row>
    <row r="3" spans="1:12" ht="5.25" customHeight="1" x14ac:dyDescent="0.25">
      <c r="A3" s="1"/>
      <c r="B3" s="1"/>
    </row>
    <row r="4" spans="1:12" x14ac:dyDescent="0.25">
      <c r="A4" s="2"/>
      <c r="B4" s="9">
        <v>2020</v>
      </c>
      <c r="C4" s="9">
        <v>2018</v>
      </c>
      <c r="D4" s="9">
        <v>2016</v>
      </c>
      <c r="E4" s="9">
        <v>2014</v>
      </c>
      <c r="F4" s="9">
        <v>2012</v>
      </c>
      <c r="G4" s="9">
        <v>2010</v>
      </c>
      <c r="H4" s="9">
        <v>2008</v>
      </c>
      <c r="I4" s="9">
        <v>2006</v>
      </c>
      <c r="J4" s="9">
        <v>2004</v>
      </c>
      <c r="K4" s="9">
        <v>2002</v>
      </c>
      <c r="L4" s="9">
        <v>1997</v>
      </c>
    </row>
    <row r="5" spans="1:12" x14ac:dyDescent="0.25">
      <c r="A5" s="1" t="s">
        <v>0</v>
      </c>
      <c r="B5" s="1"/>
    </row>
    <row r="6" spans="1:12" x14ac:dyDescent="0.25">
      <c r="A6" s="1" t="s">
        <v>6</v>
      </c>
      <c r="B6" s="3">
        <v>147763233.50999999</v>
      </c>
      <c r="C6" s="3">
        <v>87712103.780000001</v>
      </c>
      <c r="D6" s="3">
        <v>87699954.739999995</v>
      </c>
      <c r="E6" s="3">
        <v>89219224.549999997</v>
      </c>
      <c r="F6" s="3">
        <v>154834410.65000001</v>
      </c>
      <c r="G6" s="7">
        <v>114112773.42</v>
      </c>
      <c r="H6" s="7">
        <v>72828785</v>
      </c>
      <c r="I6" s="7">
        <v>74154972</v>
      </c>
      <c r="J6" s="7">
        <v>72276386</v>
      </c>
      <c r="K6" s="7">
        <v>37428514</v>
      </c>
      <c r="L6" s="4">
        <v>15539144</v>
      </c>
    </row>
    <row r="7" spans="1:12" x14ac:dyDescent="0.25">
      <c r="A7" s="6" t="s">
        <v>7</v>
      </c>
      <c r="B7" s="3">
        <v>89777349.739999995</v>
      </c>
      <c r="C7" s="3">
        <v>67950233.75</v>
      </c>
      <c r="D7" s="3">
        <v>66464232.450000003</v>
      </c>
      <c r="E7" s="3">
        <v>85968110.579999998</v>
      </c>
      <c r="F7" s="3">
        <v>79065574.310000002</v>
      </c>
      <c r="G7" s="7">
        <v>106250535.11</v>
      </c>
      <c r="H7" s="7">
        <v>65468935</v>
      </c>
      <c r="I7" s="7">
        <v>67055323</v>
      </c>
      <c r="J7" s="7">
        <v>69145333</v>
      </c>
      <c r="K7" s="7">
        <v>32469505</v>
      </c>
      <c r="L7" s="4">
        <v>11481340</v>
      </c>
    </row>
    <row r="8" spans="1:12" x14ac:dyDescent="0.25">
      <c r="A8" s="6" t="s">
        <v>5</v>
      </c>
      <c r="B8" s="3">
        <v>851869.3</v>
      </c>
      <c r="C8" s="3">
        <v>4345864.74</v>
      </c>
      <c r="D8" s="3">
        <v>2337462.5499999998</v>
      </c>
      <c r="E8" s="3">
        <v>1818181</v>
      </c>
      <c r="F8" s="3">
        <v>1454070.14</v>
      </c>
      <c r="G8" s="7">
        <v>4832173.49</v>
      </c>
      <c r="H8" s="7">
        <v>2041441</v>
      </c>
      <c r="I8" s="7">
        <v>2232905</v>
      </c>
      <c r="J8" s="7">
        <v>2177310</v>
      </c>
      <c r="K8" s="7">
        <v>731150</v>
      </c>
      <c r="L8" s="4">
        <v>485390</v>
      </c>
    </row>
    <row r="9" spans="1:12" x14ac:dyDescent="0.25">
      <c r="A9" s="6" t="s">
        <v>13</v>
      </c>
      <c r="B9" s="3">
        <v>12470</v>
      </c>
      <c r="C9" s="3">
        <v>66800.039999999994</v>
      </c>
      <c r="D9" s="3"/>
      <c r="E9" s="3">
        <v>0</v>
      </c>
      <c r="F9" s="3"/>
      <c r="G9" s="7"/>
      <c r="H9" s="7">
        <v>2300</v>
      </c>
      <c r="I9" s="7">
        <v>350000</v>
      </c>
      <c r="J9" s="7">
        <v>0</v>
      </c>
      <c r="K9" s="7">
        <v>0</v>
      </c>
      <c r="L9" s="4"/>
    </row>
    <row r="10" spans="1:12" x14ac:dyDescent="0.25">
      <c r="A10" s="6" t="s">
        <v>14</v>
      </c>
      <c r="B10" s="3">
        <v>6749</v>
      </c>
      <c r="C10" s="3">
        <v>1129580.77</v>
      </c>
      <c r="D10" s="3">
        <v>3426000</v>
      </c>
      <c r="E10" s="3">
        <v>45343.01</v>
      </c>
      <c r="F10" s="3"/>
      <c r="G10" s="7"/>
      <c r="H10" s="7">
        <v>835</v>
      </c>
      <c r="I10" s="7">
        <v>9231</v>
      </c>
      <c r="J10" s="7">
        <v>5350</v>
      </c>
      <c r="K10" s="7">
        <v>2452465</v>
      </c>
      <c r="L10" s="4"/>
    </row>
    <row r="11" spans="1:12" x14ac:dyDescent="0.25">
      <c r="A11" s="1" t="s">
        <v>17</v>
      </c>
      <c r="B11" s="3">
        <v>120452896.98</v>
      </c>
      <c r="C11" s="3">
        <v>89047165.219999999</v>
      </c>
      <c r="D11" s="3">
        <v>87275861.359999999</v>
      </c>
      <c r="E11" s="3">
        <v>83717838.730000004</v>
      </c>
      <c r="F11" s="3">
        <v>136528490.22</v>
      </c>
      <c r="G11" s="7">
        <v>104934293.37</v>
      </c>
      <c r="H11" s="7">
        <v>71227337</v>
      </c>
      <c r="I11" s="7">
        <v>70184005</v>
      </c>
      <c r="J11" s="7">
        <v>46294671</v>
      </c>
      <c r="K11" s="7">
        <v>34670243</v>
      </c>
      <c r="L11" s="4">
        <v>15437658</v>
      </c>
    </row>
    <row r="12" spans="1:12" x14ac:dyDescent="0.25">
      <c r="A12" s="6" t="s">
        <v>8</v>
      </c>
      <c r="B12" s="3">
        <v>0</v>
      </c>
      <c r="C12" s="3">
        <v>21000</v>
      </c>
      <c r="D12" s="3">
        <v>28100</v>
      </c>
      <c r="E12" s="3">
        <v>1500</v>
      </c>
      <c r="F12" s="3">
        <v>23350</v>
      </c>
      <c r="G12" s="7">
        <v>5000</v>
      </c>
      <c r="H12" s="7">
        <v>22650</v>
      </c>
      <c r="I12" s="7">
        <v>5000</v>
      </c>
      <c r="J12" s="7">
        <v>6000</v>
      </c>
      <c r="K12" s="7">
        <v>0</v>
      </c>
      <c r="L12" s="4">
        <v>0</v>
      </c>
    </row>
    <row r="13" spans="1:12" x14ac:dyDescent="0.25">
      <c r="A13" s="6" t="s">
        <v>9</v>
      </c>
      <c r="B13" s="3">
        <v>0</v>
      </c>
      <c r="C13" s="3">
        <v>814125.59</v>
      </c>
      <c r="D13" s="3">
        <v>0</v>
      </c>
      <c r="E13" s="3">
        <v>639742.47</v>
      </c>
      <c r="F13" s="3">
        <v>2920958.08</v>
      </c>
      <c r="G13" s="7">
        <v>306910.68</v>
      </c>
      <c r="H13" s="7">
        <v>0</v>
      </c>
      <c r="I13" s="7">
        <v>361557</v>
      </c>
      <c r="J13" s="7">
        <v>0</v>
      </c>
      <c r="K13" s="7">
        <v>346216</v>
      </c>
      <c r="L13" s="4">
        <v>1660166</v>
      </c>
    </row>
    <row r="14" spans="1:12" x14ac:dyDescent="0.25">
      <c r="A14" s="6" t="s">
        <v>10</v>
      </c>
      <c r="B14" s="3">
        <v>0</v>
      </c>
      <c r="C14" s="3">
        <v>0</v>
      </c>
      <c r="D14" s="3">
        <v>0</v>
      </c>
      <c r="E14" s="3">
        <v>0</v>
      </c>
      <c r="F14" s="3">
        <v>0</v>
      </c>
      <c r="G14" s="7">
        <v>10000</v>
      </c>
      <c r="H14" s="7">
        <v>0</v>
      </c>
      <c r="I14" s="7">
        <v>0</v>
      </c>
      <c r="J14" s="7">
        <v>0</v>
      </c>
      <c r="K14" s="7">
        <v>0</v>
      </c>
      <c r="L14" s="4">
        <v>0</v>
      </c>
    </row>
    <row r="15" spans="1:12" x14ac:dyDescent="0.25">
      <c r="A15" s="6" t="s">
        <v>15</v>
      </c>
      <c r="B15" s="3"/>
      <c r="C15" s="3">
        <v>0</v>
      </c>
      <c r="D15" s="3"/>
      <c r="E15" s="3">
        <v>0</v>
      </c>
      <c r="F15" s="3"/>
      <c r="G15" s="7"/>
      <c r="H15" s="7"/>
      <c r="I15" s="7"/>
      <c r="J15" s="7"/>
      <c r="K15" s="7"/>
      <c r="L15" s="4"/>
    </row>
    <row r="16" spans="1:12" x14ac:dyDescent="0.25">
      <c r="A16" s="6" t="s">
        <v>16</v>
      </c>
      <c r="B16" s="3">
        <v>9195155</v>
      </c>
      <c r="C16" s="3">
        <v>10863137.800000001</v>
      </c>
      <c r="D16" s="3">
        <v>8385691.0700000003</v>
      </c>
      <c r="E16" s="3">
        <v>8306704.4400000004</v>
      </c>
      <c r="F16" s="3"/>
      <c r="G16" s="7"/>
      <c r="H16" s="7"/>
      <c r="I16" s="7"/>
      <c r="J16" s="7"/>
      <c r="K16" s="7"/>
      <c r="L16" s="4"/>
    </row>
    <row r="17" spans="1:12" x14ac:dyDescent="0.25">
      <c r="A17" s="1" t="s">
        <v>11</v>
      </c>
      <c r="B17" s="3">
        <v>35861127.299999997</v>
      </c>
      <c r="C17" s="3">
        <v>9172724.5800000001</v>
      </c>
      <c r="D17" s="3">
        <v>7326587.6900000004</v>
      </c>
      <c r="E17" s="3">
        <v>9793524.1500000004</v>
      </c>
      <c r="F17" s="3">
        <v>24422355.120000001</v>
      </c>
      <c r="G17" s="7">
        <v>14748459.75</v>
      </c>
      <c r="H17" s="7">
        <v>5311747</v>
      </c>
      <c r="I17" s="7">
        <v>10022372</v>
      </c>
      <c r="J17" s="7">
        <v>27542195</v>
      </c>
      <c r="K17" s="7">
        <v>8437353</v>
      </c>
      <c r="L17" s="4">
        <v>2265578</v>
      </c>
    </row>
    <row r="18" spans="1:12" x14ac:dyDescent="0.25">
      <c r="A18" s="1" t="s">
        <v>12</v>
      </c>
      <c r="B18" s="3">
        <v>5067320.76</v>
      </c>
      <c r="C18" s="3">
        <v>6618599.5700000003</v>
      </c>
      <c r="D18" s="3">
        <v>7129045.1900000004</v>
      </c>
      <c r="E18" s="3">
        <v>14125405.460000001</v>
      </c>
      <c r="F18" s="3">
        <v>4548832</v>
      </c>
      <c r="G18" s="7">
        <v>3409413.08</v>
      </c>
      <c r="H18" s="7">
        <v>0</v>
      </c>
      <c r="I18" s="7">
        <v>0</v>
      </c>
      <c r="J18" s="7">
        <v>0</v>
      </c>
      <c r="K18" s="7">
        <v>4682788</v>
      </c>
      <c r="L18" s="4">
        <v>15871464</v>
      </c>
    </row>
    <row r="19" spans="1:12" ht="6.75" customHeight="1" x14ac:dyDescent="0.25">
      <c r="G19" s="7"/>
      <c r="H19" s="7"/>
      <c r="I19" s="7"/>
      <c r="J19" s="7"/>
      <c r="K19" s="7"/>
      <c r="L19" s="4"/>
    </row>
    <row r="20" spans="1:12" x14ac:dyDescent="0.25">
      <c r="A20" s="1" t="s">
        <v>1</v>
      </c>
      <c r="B20" s="1"/>
      <c r="C20" s="1"/>
      <c r="D20" s="1"/>
      <c r="E20" s="1"/>
      <c r="G20" s="7"/>
      <c r="H20" s="7"/>
      <c r="I20" s="7"/>
      <c r="J20" s="7"/>
      <c r="K20" s="7"/>
      <c r="L20" s="4"/>
    </row>
    <row r="21" spans="1:12" x14ac:dyDescent="0.25">
      <c r="A21" s="1" t="s">
        <v>6</v>
      </c>
      <c r="B21" s="3">
        <v>91352072.620000005</v>
      </c>
      <c r="C21" s="3">
        <v>71324532</v>
      </c>
      <c r="D21" s="3">
        <v>82586142.109999999</v>
      </c>
      <c r="E21" s="3">
        <v>74074362.069999993</v>
      </c>
      <c r="F21" s="3">
        <v>59685477.060000002</v>
      </c>
      <c r="G21" s="7">
        <v>58738440</v>
      </c>
      <c r="H21" s="7">
        <v>72360858</v>
      </c>
      <c r="I21" s="7">
        <v>56409282</v>
      </c>
      <c r="J21" s="7">
        <v>33877885</v>
      </c>
      <c r="K21" s="7">
        <v>19336486</v>
      </c>
      <c r="L21" s="4">
        <v>6231887</v>
      </c>
    </row>
    <row r="22" spans="1:12" x14ac:dyDescent="0.25">
      <c r="A22" s="6" t="s">
        <v>7</v>
      </c>
      <c r="B22" s="3">
        <v>68169951.840000004</v>
      </c>
      <c r="C22" s="3">
        <v>53596275</v>
      </c>
      <c r="D22" s="3">
        <v>56288327</v>
      </c>
      <c r="E22" s="3">
        <v>58591841</v>
      </c>
      <c r="F22" s="3">
        <v>44616551</v>
      </c>
      <c r="G22" s="7">
        <v>41634043</v>
      </c>
      <c r="H22" s="7">
        <v>57034769</v>
      </c>
      <c r="I22" s="7">
        <v>43233717</v>
      </c>
      <c r="J22" s="7">
        <v>25073246</v>
      </c>
      <c r="K22" s="7">
        <v>10185876</v>
      </c>
      <c r="L22" s="4">
        <v>3220353</v>
      </c>
    </row>
    <row r="23" spans="1:12" x14ac:dyDescent="0.25">
      <c r="A23" s="6" t="s">
        <v>5</v>
      </c>
      <c r="B23" s="3">
        <v>7356833.7400000002</v>
      </c>
      <c r="C23" s="3">
        <v>7993233</v>
      </c>
      <c r="D23" s="3">
        <v>8721816</v>
      </c>
      <c r="E23" s="3">
        <v>11436834</v>
      </c>
      <c r="F23" s="3">
        <v>12465193</v>
      </c>
      <c r="G23" s="7">
        <v>11654430</v>
      </c>
      <c r="H23" s="7">
        <v>12150924</v>
      </c>
      <c r="I23" s="7">
        <v>9144061</v>
      </c>
      <c r="J23" s="7">
        <v>6168808</v>
      </c>
      <c r="K23" s="7">
        <v>4085384</v>
      </c>
      <c r="L23" s="4">
        <v>1655250</v>
      </c>
    </row>
    <row r="24" spans="1:12" x14ac:dyDescent="0.25">
      <c r="A24" s="6" t="s">
        <v>13</v>
      </c>
      <c r="B24" s="3">
        <v>0</v>
      </c>
      <c r="C24" s="3">
        <v>0</v>
      </c>
      <c r="D24" s="3">
        <v>0</v>
      </c>
      <c r="E24" s="3">
        <v>0</v>
      </c>
      <c r="F24" s="3"/>
      <c r="G24" s="7"/>
      <c r="H24" s="7">
        <v>27161</v>
      </c>
      <c r="I24" s="7">
        <v>1000000</v>
      </c>
      <c r="J24" s="7">
        <v>0</v>
      </c>
      <c r="K24" s="7">
        <v>2000</v>
      </c>
      <c r="L24" s="4"/>
    </row>
    <row r="25" spans="1:12" x14ac:dyDescent="0.25">
      <c r="A25" s="6" t="s">
        <v>14</v>
      </c>
      <c r="B25" s="3">
        <v>0</v>
      </c>
      <c r="C25" s="3">
        <v>0</v>
      </c>
      <c r="D25" s="3">
        <v>1041.08</v>
      </c>
      <c r="E25" s="3">
        <v>0</v>
      </c>
      <c r="F25" s="3"/>
      <c r="G25" s="7"/>
      <c r="H25" s="7">
        <v>6161</v>
      </c>
      <c r="I25" s="7">
        <v>13400</v>
      </c>
      <c r="J25" s="7">
        <v>5000</v>
      </c>
      <c r="K25" s="7">
        <v>2656100</v>
      </c>
      <c r="L25" s="4"/>
    </row>
    <row r="26" spans="1:12" x14ac:dyDescent="0.25">
      <c r="A26" s="1" t="s">
        <v>17</v>
      </c>
      <c r="B26" s="3">
        <v>72658060.269999996</v>
      </c>
      <c r="C26" s="3">
        <v>44734151.130000003</v>
      </c>
      <c r="D26" s="3">
        <v>64286433.460000001</v>
      </c>
      <c r="E26" s="3">
        <v>53662737.710000001</v>
      </c>
      <c r="F26" s="3">
        <v>36737170.049999997</v>
      </c>
      <c r="G26" s="7">
        <v>41755142</v>
      </c>
      <c r="H26" s="7">
        <v>34582388</v>
      </c>
      <c r="I26" s="7">
        <v>24649853</v>
      </c>
      <c r="J26" s="7">
        <v>27309362</v>
      </c>
      <c r="K26" s="7">
        <v>13585920</v>
      </c>
      <c r="L26" s="4">
        <v>6150803</v>
      </c>
    </row>
    <row r="27" spans="1:12" x14ac:dyDescent="0.25">
      <c r="A27" s="6" t="s">
        <v>8</v>
      </c>
      <c r="B27" s="3">
        <v>253000</v>
      </c>
      <c r="C27" s="3">
        <v>52400</v>
      </c>
      <c r="D27" s="3">
        <v>514800</v>
      </c>
      <c r="E27" s="3">
        <v>90800</v>
      </c>
      <c r="F27" s="3">
        <v>517200</v>
      </c>
      <c r="G27" s="7">
        <v>383400</v>
      </c>
      <c r="H27" s="7">
        <v>239400</v>
      </c>
      <c r="I27" s="7">
        <v>373000</v>
      </c>
      <c r="J27" s="7">
        <v>553500</v>
      </c>
      <c r="K27" s="7">
        <v>320052</v>
      </c>
      <c r="L27" s="4">
        <v>75000</v>
      </c>
    </row>
    <row r="28" spans="1:12" x14ac:dyDescent="0.25">
      <c r="A28" s="6" t="s">
        <v>9</v>
      </c>
      <c r="B28" s="3">
        <v>2094002.42</v>
      </c>
      <c r="C28" s="3">
        <v>682553</v>
      </c>
      <c r="D28" s="3">
        <v>192125</v>
      </c>
      <c r="E28" s="3">
        <v>285627</v>
      </c>
      <c r="F28" s="3">
        <v>234873</v>
      </c>
      <c r="G28" s="7">
        <v>496997</v>
      </c>
      <c r="H28" s="7">
        <v>366165</v>
      </c>
      <c r="I28" s="7">
        <v>673387</v>
      </c>
      <c r="J28" s="7">
        <v>87708</v>
      </c>
      <c r="K28" s="7">
        <v>17770</v>
      </c>
      <c r="L28" s="4">
        <v>8424</v>
      </c>
    </row>
    <row r="29" spans="1:12" x14ac:dyDescent="0.25">
      <c r="A29" s="6" t="s">
        <v>10</v>
      </c>
      <c r="B29" s="3">
        <v>0</v>
      </c>
      <c r="C29" s="3">
        <v>0</v>
      </c>
      <c r="D29" s="3">
        <v>0</v>
      </c>
      <c r="E29" s="3">
        <v>695848</v>
      </c>
      <c r="F29" s="3">
        <v>0</v>
      </c>
      <c r="G29" s="7">
        <v>1695955</v>
      </c>
      <c r="H29" s="7">
        <v>0</v>
      </c>
      <c r="I29" s="7">
        <v>0</v>
      </c>
      <c r="J29" s="7">
        <v>0</v>
      </c>
      <c r="K29" s="7">
        <v>0</v>
      </c>
      <c r="L29" s="4">
        <v>0</v>
      </c>
    </row>
    <row r="30" spans="1:12" x14ac:dyDescent="0.25">
      <c r="A30" s="6" t="s">
        <v>15</v>
      </c>
      <c r="B30" s="3">
        <v>0</v>
      </c>
      <c r="C30" s="3">
        <v>0</v>
      </c>
      <c r="D30" s="3">
        <v>0</v>
      </c>
      <c r="E30" s="3">
        <v>0</v>
      </c>
      <c r="F30" s="15"/>
      <c r="G30" s="7"/>
      <c r="H30" s="7"/>
      <c r="I30" s="7"/>
      <c r="J30" s="7"/>
      <c r="K30" s="7"/>
      <c r="L30" s="4"/>
    </row>
    <row r="31" spans="1:12" x14ac:dyDescent="0.25">
      <c r="A31" s="6" t="s">
        <v>16</v>
      </c>
      <c r="B31" s="3">
        <v>3018149.83</v>
      </c>
      <c r="C31" s="3">
        <v>1086369.8600000001</v>
      </c>
      <c r="D31" s="3">
        <v>920818.15</v>
      </c>
      <c r="E31" s="3">
        <v>1672282.47</v>
      </c>
      <c r="F31" s="15"/>
      <c r="G31" s="7"/>
      <c r="H31" s="7"/>
      <c r="I31" s="7"/>
      <c r="J31" s="7"/>
      <c r="K31" s="7"/>
      <c r="L31" s="4"/>
    </row>
    <row r="32" spans="1:12" x14ac:dyDescent="0.25">
      <c r="A32" s="1" t="s">
        <v>11</v>
      </c>
      <c r="B32" s="3">
        <v>24879170.27</v>
      </c>
      <c r="C32" s="3">
        <v>29889206</v>
      </c>
      <c r="D32" s="3">
        <v>19213208</v>
      </c>
      <c r="E32" s="3">
        <v>22221584</v>
      </c>
      <c r="F32" s="3">
        <v>23701900</v>
      </c>
      <c r="G32" s="7">
        <v>17279894</v>
      </c>
      <c r="H32" s="7">
        <v>37841838</v>
      </c>
      <c r="I32" s="7">
        <v>32115934</v>
      </c>
      <c r="J32" s="7">
        <v>6606228</v>
      </c>
      <c r="K32" s="7">
        <v>7020578</v>
      </c>
      <c r="L32" s="4">
        <v>230898</v>
      </c>
    </row>
    <row r="33" spans="1:12" x14ac:dyDescent="0.25">
      <c r="A33" s="1" t="s">
        <v>12</v>
      </c>
      <c r="B33" s="3">
        <v>790686.39</v>
      </c>
      <c r="C33" s="3">
        <v>4202404</v>
      </c>
      <c r="D33" s="3">
        <v>4949068</v>
      </c>
      <c r="E33" s="3">
        <v>0</v>
      </c>
      <c r="F33" s="3">
        <v>0</v>
      </c>
      <c r="G33" s="7">
        <v>0</v>
      </c>
      <c r="H33" s="7">
        <v>0</v>
      </c>
      <c r="I33" s="7">
        <v>0</v>
      </c>
      <c r="J33" s="7">
        <v>675000</v>
      </c>
      <c r="K33" s="7">
        <v>0</v>
      </c>
      <c r="L33" s="4">
        <v>2229979</v>
      </c>
    </row>
    <row r="34" spans="1:12" ht="5.25" customHeight="1" x14ac:dyDescent="0.25">
      <c r="A34" s="1"/>
      <c r="B34" s="1"/>
      <c r="C34" s="1"/>
      <c r="D34" s="1"/>
      <c r="E34" s="1"/>
      <c r="F34" s="3"/>
      <c r="G34" s="7"/>
      <c r="H34" s="7"/>
      <c r="I34" s="7"/>
      <c r="J34" s="7"/>
      <c r="K34" s="7"/>
      <c r="L34" s="4"/>
    </row>
    <row r="35" spans="1:12" x14ac:dyDescent="0.25">
      <c r="A35" s="1" t="s">
        <v>2</v>
      </c>
      <c r="B35" s="1"/>
      <c r="C35" s="1"/>
      <c r="D35" s="1"/>
      <c r="E35" s="1"/>
      <c r="G35" s="7"/>
      <c r="H35" s="7"/>
      <c r="I35" s="12"/>
      <c r="J35" s="7"/>
      <c r="K35" s="7"/>
      <c r="L35" s="4"/>
    </row>
    <row r="36" spans="1:12" x14ac:dyDescent="0.25">
      <c r="A36" s="1" t="s">
        <v>6</v>
      </c>
      <c r="B36" s="3">
        <v>168441532.90000001</v>
      </c>
      <c r="C36" s="3">
        <v>139689995.43000001</v>
      </c>
      <c r="D36" s="3">
        <v>93140069.659999996</v>
      </c>
      <c r="E36" s="3">
        <v>99420681.560000002</v>
      </c>
      <c r="F36" s="3">
        <v>83592828.950000003</v>
      </c>
      <c r="G36" s="7">
        <v>74446890.209999993</v>
      </c>
      <c r="H36" s="7">
        <v>87896885</v>
      </c>
      <c r="I36" s="7">
        <v>57727223</v>
      </c>
      <c r="J36" s="7">
        <v>39933689</v>
      </c>
      <c r="K36" s="7">
        <v>21556525</v>
      </c>
      <c r="L36" s="4">
        <v>4906662</v>
      </c>
    </row>
    <row r="37" spans="1:12" x14ac:dyDescent="0.25">
      <c r="A37" s="6" t="s">
        <v>7</v>
      </c>
      <c r="B37" s="3">
        <v>100449837.12</v>
      </c>
      <c r="C37" s="3">
        <v>103409651.19</v>
      </c>
      <c r="D37" s="3">
        <v>64507311.189999998</v>
      </c>
      <c r="E37" s="3">
        <v>74177374.129999995</v>
      </c>
      <c r="F37" s="3">
        <v>60411975.759999998</v>
      </c>
      <c r="G37" s="7">
        <v>47515733.350000001</v>
      </c>
      <c r="H37" s="7">
        <v>55637569</v>
      </c>
      <c r="I37" s="7">
        <v>36614394</v>
      </c>
      <c r="J37" s="7">
        <v>25860132</v>
      </c>
      <c r="K37" s="7">
        <v>11530092</v>
      </c>
      <c r="L37" s="4">
        <v>2596107</v>
      </c>
    </row>
    <row r="38" spans="1:12" x14ac:dyDescent="0.25">
      <c r="A38" s="6" t="s">
        <v>5</v>
      </c>
      <c r="B38" s="3">
        <v>32430583.030000001</v>
      </c>
      <c r="C38" s="3">
        <v>23868380.530000001</v>
      </c>
      <c r="D38" s="3">
        <v>22076952.02</v>
      </c>
      <c r="E38" s="3">
        <v>11358555.15</v>
      </c>
      <c r="F38" s="3">
        <v>7671717.4100000001</v>
      </c>
      <c r="G38" s="7">
        <v>7476405.1500000004</v>
      </c>
      <c r="H38" s="7">
        <v>8177948</v>
      </c>
      <c r="I38" s="7">
        <v>8551855</v>
      </c>
      <c r="J38" s="7">
        <v>8348514</v>
      </c>
      <c r="K38" s="7">
        <v>5434160</v>
      </c>
      <c r="L38" s="4">
        <v>1975889</v>
      </c>
    </row>
    <row r="39" spans="1:12" x14ac:dyDescent="0.25">
      <c r="A39" s="6" t="s">
        <v>13</v>
      </c>
      <c r="B39" s="3">
        <v>0</v>
      </c>
      <c r="C39" s="3">
        <v>0</v>
      </c>
      <c r="D39" s="3">
        <v>5566.67</v>
      </c>
      <c r="E39" s="3">
        <v>0</v>
      </c>
      <c r="F39" s="3"/>
      <c r="G39" s="7"/>
      <c r="H39" s="7">
        <v>25000</v>
      </c>
      <c r="I39" s="7">
        <v>750000</v>
      </c>
      <c r="J39" s="7">
        <v>50734</v>
      </c>
      <c r="K39" s="7">
        <v>0</v>
      </c>
      <c r="L39" s="4"/>
    </row>
    <row r="40" spans="1:12" x14ac:dyDescent="0.25">
      <c r="A40" s="6" t="s">
        <v>14</v>
      </c>
      <c r="B40" s="3">
        <v>4000</v>
      </c>
      <c r="C40" s="3">
        <v>114000</v>
      </c>
      <c r="D40" s="3">
        <v>26607.89</v>
      </c>
      <c r="E40" s="3">
        <v>200</v>
      </c>
      <c r="F40" s="3"/>
      <c r="G40" s="7"/>
      <c r="H40" s="7">
        <v>35000</v>
      </c>
      <c r="I40" s="7">
        <v>24500</v>
      </c>
      <c r="J40" s="7">
        <v>80651</v>
      </c>
      <c r="K40" s="7">
        <v>1809380</v>
      </c>
      <c r="L40" s="4"/>
    </row>
    <row r="41" spans="1:12" x14ac:dyDescent="0.25">
      <c r="A41" s="1" t="s">
        <v>17</v>
      </c>
      <c r="B41" s="3">
        <v>93328453.129999995</v>
      </c>
      <c r="C41" s="3">
        <v>89371428.390000001</v>
      </c>
      <c r="D41" s="3">
        <v>51174029.240000002</v>
      </c>
      <c r="E41" s="3">
        <v>60669017.689999998</v>
      </c>
      <c r="F41" s="3">
        <v>61575533.75</v>
      </c>
      <c r="G41" s="7">
        <v>48895423.689999998</v>
      </c>
      <c r="H41" s="7">
        <v>44381921</v>
      </c>
      <c r="I41" s="7">
        <v>36368311</v>
      </c>
      <c r="J41" s="7">
        <v>28890581</v>
      </c>
      <c r="K41" s="7">
        <v>18041175</v>
      </c>
      <c r="L41" s="4">
        <v>4612941</v>
      </c>
    </row>
    <row r="42" spans="1:12" x14ac:dyDescent="0.25">
      <c r="A42" s="6" t="s">
        <v>8</v>
      </c>
      <c r="B42" s="3">
        <v>235119.57</v>
      </c>
      <c r="C42" s="3">
        <v>91151.42</v>
      </c>
      <c r="D42" s="3">
        <v>54587.57</v>
      </c>
      <c r="E42" s="3">
        <v>110978.08</v>
      </c>
      <c r="F42" s="3">
        <v>100506.95</v>
      </c>
      <c r="G42" s="7">
        <v>90917.48</v>
      </c>
      <c r="H42" s="7">
        <v>441532</v>
      </c>
      <c r="I42" s="7">
        <v>138795</v>
      </c>
      <c r="J42" s="7">
        <v>43156</v>
      </c>
      <c r="K42" s="7">
        <v>267254</v>
      </c>
      <c r="L42" s="4">
        <v>30303</v>
      </c>
    </row>
    <row r="43" spans="1:12" x14ac:dyDescent="0.25">
      <c r="A43" s="6" t="s">
        <v>9</v>
      </c>
      <c r="B43" s="3">
        <v>100315.92</v>
      </c>
      <c r="C43" s="3">
        <v>166083.84</v>
      </c>
      <c r="D43" s="3">
        <v>0</v>
      </c>
      <c r="E43" s="3">
        <v>97535.83</v>
      </c>
      <c r="F43" s="3">
        <v>154105.97</v>
      </c>
      <c r="G43" s="7">
        <v>130325.2</v>
      </c>
      <c r="H43" s="7">
        <v>486417</v>
      </c>
      <c r="I43" s="7">
        <v>260476</v>
      </c>
      <c r="J43" s="7">
        <v>114144</v>
      </c>
      <c r="K43" s="7">
        <v>245386</v>
      </c>
      <c r="L43" s="4">
        <v>51565</v>
      </c>
    </row>
    <row r="44" spans="1:12" x14ac:dyDescent="0.25">
      <c r="A44" s="6" t="s">
        <v>10</v>
      </c>
      <c r="B44" s="3">
        <v>1696895</v>
      </c>
      <c r="C44" s="3">
        <v>5663827.0099999998</v>
      </c>
      <c r="D44" s="3">
        <v>0</v>
      </c>
      <c r="E44" s="3">
        <v>3334451.99</v>
      </c>
      <c r="F44" s="3">
        <v>2704004.86</v>
      </c>
      <c r="G44" s="7">
        <v>2958387.44</v>
      </c>
      <c r="H44" s="7">
        <v>1653773</v>
      </c>
      <c r="I44" s="7">
        <v>397864</v>
      </c>
      <c r="J44" s="7">
        <v>1752870</v>
      </c>
      <c r="K44" s="7">
        <v>818098</v>
      </c>
      <c r="L44" s="4">
        <v>0</v>
      </c>
    </row>
    <row r="45" spans="1:12" x14ac:dyDescent="0.25">
      <c r="A45" s="6" t="s">
        <v>15</v>
      </c>
      <c r="B45" s="3">
        <v>0</v>
      </c>
      <c r="C45" s="3">
        <v>0</v>
      </c>
      <c r="D45" s="3">
        <v>0</v>
      </c>
      <c r="E45" s="3">
        <v>78045.259999999995</v>
      </c>
      <c r="F45" s="3"/>
      <c r="G45" s="7"/>
      <c r="H45" s="7"/>
      <c r="I45" s="7"/>
      <c r="J45" s="7"/>
      <c r="K45" s="7"/>
      <c r="L45" s="4"/>
    </row>
    <row r="46" spans="1:12" x14ac:dyDescent="0.25">
      <c r="A46" s="6" t="s">
        <v>16</v>
      </c>
      <c r="B46" s="3">
        <v>1321608.6399999999</v>
      </c>
      <c r="C46" s="3">
        <v>2912295</v>
      </c>
      <c r="D46" s="3">
        <v>843782.52</v>
      </c>
      <c r="E46" s="3">
        <v>1664809.39</v>
      </c>
      <c r="F46" s="3"/>
      <c r="G46" s="7"/>
      <c r="H46" s="7"/>
      <c r="I46" s="7"/>
      <c r="J46" s="7"/>
      <c r="K46" s="7"/>
      <c r="L46" s="4"/>
    </row>
    <row r="47" spans="1:12" x14ac:dyDescent="0.25">
      <c r="A47" s="1" t="s">
        <v>11</v>
      </c>
      <c r="B47" s="3">
        <v>80728575.659999996</v>
      </c>
      <c r="C47" s="3">
        <v>57000810.759999998</v>
      </c>
      <c r="D47" s="3">
        <v>44115479.18</v>
      </c>
      <c r="E47" s="3">
        <v>40239884.850000001</v>
      </c>
      <c r="F47" s="3">
        <v>22822919.609999999</v>
      </c>
      <c r="G47" s="7">
        <v>26043318.780000001</v>
      </c>
      <c r="H47" s="7">
        <v>44320511</v>
      </c>
      <c r="I47" s="7">
        <v>23018448</v>
      </c>
      <c r="J47" s="7">
        <v>11950811</v>
      </c>
      <c r="K47" s="7">
        <v>5253899</v>
      </c>
      <c r="L47" s="4">
        <v>792154</v>
      </c>
    </row>
    <row r="48" spans="1:12" x14ac:dyDescent="0.25">
      <c r="A48" s="1" t="s">
        <v>12</v>
      </c>
      <c r="B48" s="3">
        <v>15096.56</v>
      </c>
      <c r="C48" s="3">
        <v>0</v>
      </c>
      <c r="D48" s="3">
        <v>0</v>
      </c>
      <c r="E48" s="3">
        <v>0</v>
      </c>
      <c r="F48" s="3">
        <v>0</v>
      </c>
      <c r="G48" s="7">
        <v>0</v>
      </c>
      <c r="H48" s="7">
        <v>0</v>
      </c>
      <c r="I48" s="7">
        <v>1166666</v>
      </c>
      <c r="J48" s="7">
        <v>38974</v>
      </c>
      <c r="K48" s="7">
        <v>1898190</v>
      </c>
      <c r="L48" s="4">
        <v>1552842</v>
      </c>
    </row>
    <row r="49" spans="1:12" ht="5.25" customHeight="1" x14ac:dyDescent="0.25">
      <c r="A49" s="1"/>
      <c r="B49" s="1"/>
      <c r="C49" s="1"/>
      <c r="D49" s="1"/>
      <c r="E49" s="1"/>
      <c r="G49" s="7"/>
      <c r="H49" s="7"/>
      <c r="I49" s="7"/>
      <c r="J49" s="7"/>
      <c r="K49" s="7"/>
      <c r="L49" s="4"/>
    </row>
    <row r="50" spans="1:12" x14ac:dyDescent="0.25">
      <c r="A50" s="1" t="s">
        <v>3</v>
      </c>
      <c r="B50" s="1"/>
      <c r="C50" s="1"/>
      <c r="D50" s="1"/>
      <c r="E50" s="1"/>
      <c r="G50" s="7"/>
      <c r="H50" s="7"/>
      <c r="I50" s="12"/>
      <c r="J50" s="7"/>
      <c r="K50" s="7"/>
      <c r="L50" s="4"/>
    </row>
    <row r="51" spans="1:12" x14ac:dyDescent="0.25">
      <c r="A51" s="1" t="s">
        <v>6</v>
      </c>
      <c r="B51" s="4">
        <v>99230495.150000006</v>
      </c>
      <c r="C51" s="4">
        <v>72537812.819999993</v>
      </c>
      <c r="D51" s="4">
        <v>58490121.590000004</v>
      </c>
      <c r="E51" s="4">
        <v>60639931.399999999</v>
      </c>
      <c r="F51" s="3">
        <v>73095349.760000005</v>
      </c>
      <c r="G51" s="7">
        <v>61320137.590000004</v>
      </c>
      <c r="H51" s="7">
        <v>51543604</v>
      </c>
      <c r="I51" s="7">
        <v>45617342</v>
      </c>
      <c r="J51" s="7">
        <v>39186304</v>
      </c>
      <c r="K51" s="7">
        <v>35211991</v>
      </c>
      <c r="L51" s="4">
        <v>8439222</v>
      </c>
    </row>
    <row r="52" spans="1:12" x14ac:dyDescent="0.25">
      <c r="A52" s="6" t="s">
        <v>7</v>
      </c>
      <c r="B52" s="4">
        <v>46114945.200000003</v>
      </c>
      <c r="C52" s="4">
        <v>32884424.449999999</v>
      </c>
      <c r="D52" s="4">
        <v>30357416.260000002</v>
      </c>
      <c r="E52" s="4">
        <v>30878005.539999999</v>
      </c>
      <c r="F52" s="3">
        <v>31510752.550000001</v>
      </c>
      <c r="G52" s="7">
        <v>30033098.829999998</v>
      </c>
      <c r="H52" s="7">
        <v>32343701</v>
      </c>
      <c r="I52" s="7">
        <v>25712806</v>
      </c>
      <c r="J52" s="7">
        <v>24901315</v>
      </c>
      <c r="K52" s="7">
        <v>21617754</v>
      </c>
      <c r="L52" s="4">
        <v>5999659</v>
      </c>
    </row>
    <row r="53" spans="1:12" x14ac:dyDescent="0.25">
      <c r="A53" s="6" t="s">
        <v>5</v>
      </c>
      <c r="B53" s="3">
        <v>7930506.71</v>
      </c>
      <c r="C53" s="4">
        <v>6084851.6600000001</v>
      </c>
      <c r="D53" s="4">
        <v>4084292.14</v>
      </c>
      <c r="E53" s="4">
        <v>5161824.82</v>
      </c>
      <c r="F53" s="3">
        <v>5367987.38</v>
      </c>
      <c r="G53" s="7">
        <v>5607754.5</v>
      </c>
      <c r="H53" s="7">
        <v>5202391</v>
      </c>
      <c r="I53" s="7">
        <v>4009313</v>
      </c>
      <c r="J53" s="7">
        <v>3474431</v>
      </c>
      <c r="K53" s="7">
        <v>2313950</v>
      </c>
      <c r="L53" s="4">
        <v>453373</v>
      </c>
    </row>
    <row r="54" spans="1:12" x14ac:dyDescent="0.25">
      <c r="A54" s="6" t="s">
        <v>13</v>
      </c>
      <c r="B54" s="3">
        <f>SUM(B16+B31+B46)</f>
        <v>13534913.470000001</v>
      </c>
      <c r="C54" s="3">
        <f>SUM(C16+C31+C46)</f>
        <v>14861802.66</v>
      </c>
      <c r="D54" s="3">
        <f>SUM(D16+D31+D46)</f>
        <v>10150291.74</v>
      </c>
      <c r="E54" s="3">
        <f>SUM(E16+E31+E46)</f>
        <v>11643796.300000001</v>
      </c>
      <c r="F54" s="3"/>
      <c r="G54" s="7"/>
      <c r="H54" s="7">
        <v>8696056</v>
      </c>
      <c r="I54" s="7">
        <v>9379952</v>
      </c>
      <c r="J54" s="7">
        <v>3927179</v>
      </c>
      <c r="K54" s="7">
        <v>2572896</v>
      </c>
      <c r="L54" s="4"/>
    </row>
    <row r="55" spans="1:12" x14ac:dyDescent="0.25">
      <c r="A55" s="6" t="s">
        <v>14</v>
      </c>
      <c r="B55" s="13">
        <v>1086483.43</v>
      </c>
      <c r="C55" s="13">
        <v>451079.92</v>
      </c>
      <c r="D55" s="4">
        <v>287362.61</v>
      </c>
      <c r="E55" s="4">
        <v>498304.68</v>
      </c>
      <c r="F55" s="3"/>
      <c r="G55" s="7"/>
      <c r="H55" s="7">
        <v>984259</v>
      </c>
      <c r="I55" s="7">
        <v>708501</v>
      </c>
      <c r="J55" s="7">
        <v>391276</v>
      </c>
      <c r="K55" s="7">
        <v>905907</v>
      </c>
      <c r="L55" s="4"/>
    </row>
    <row r="56" spans="1:12" x14ac:dyDescent="0.25">
      <c r="A56" s="1" t="s">
        <v>17</v>
      </c>
      <c r="B56" s="4">
        <v>76477615.450000003</v>
      </c>
      <c r="C56" s="4">
        <v>49465712.420000002</v>
      </c>
      <c r="D56" s="4">
        <v>50789266.840000004</v>
      </c>
      <c r="E56" s="4">
        <v>46249681.630000003</v>
      </c>
      <c r="F56" s="3">
        <v>60519212.049999997</v>
      </c>
      <c r="G56" s="7">
        <v>48324389.829999998</v>
      </c>
      <c r="H56" s="7">
        <v>41498022</v>
      </c>
      <c r="I56" s="7">
        <v>37431349</v>
      </c>
      <c r="J56" s="7">
        <v>28503527</v>
      </c>
      <c r="K56" s="7">
        <v>29098150</v>
      </c>
      <c r="L56" s="4">
        <v>7101652</v>
      </c>
    </row>
    <row r="57" spans="1:12" x14ac:dyDescent="0.25">
      <c r="A57" s="6" t="s">
        <v>8</v>
      </c>
      <c r="B57" s="4">
        <v>383818.76</v>
      </c>
      <c r="C57" s="4">
        <v>376332.44</v>
      </c>
      <c r="D57" s="4">
        <v>305317.03999999998</v>
      </c>
      <c r="E57" s="4">
        <v>260017.1</v>
      </c>
      <c r="F57" s="3">
        <v>206122.3</v>
      </c>
      <c r="G57" s="7">
        <v>259384.95</v>
      </c>
      <c r="H57" s="7">
        <v>498548</v>
      </c>
      <c r="I57" s="7">
        <v>287122</v>
      </c>
      <c r="J57" s="7">
        <v>93029</v>
      </c>
      <c r="K57" s="7">
        <v>314372</v>
      </c>
      <c r="L57" s="4">
        <v>106450</v>
      </c>
    </row>
    <row r="58" spans="1:12" x14ac:dyDescent="0.25">
      <c r="A58" s="6" t="s">
        <v>9</v>
      </c>
      <c r="B58" s="4">
        <v>101832.76</v>
      </c>
      <c r="C58" s="4">
        <v>231709.88</v>
      </c>
      <c r="D58" s="4">
        <v>135795.41</v>
      </c>
      <c r="E58" s="4">
        <v>521737.5</v>
      </c>
      <c r="F58" s="3">
        <v>259951.02</v>
      </c>
      <c r="G58" s="7">
        <v>1041968.09</v>
      </c>
      <c r="H58" s="7">
        <v>269315</v>
      </c>
      <c r="I58" s="7">
        <v>82936</v>
      </c>
      <c r="J58" s="7">
        <v>137501</v>
      </c>
      <c r="K58" s="7">
        <v>78066</v>
      </c>
      <c r="L58" s="4">
        <v>55275</v>
      </c>
    </row>
    <row r="59" spans="1:12" x14ac:dyDescent="0.25">
      <c r="A59" s="6" t="s">
        <v>10</v>
      </c>
      <c r="B59" s="4">
        <v>65973.84</v>
      </c>
      <c r="C59" s="4">
        <v>42331.03</v>
      </c>
      <c r="D59" s="4">
        <v>3658.92</v>
      </c>
      <c r="E59" s="4">
        <v>3906.91</v>
      </c>
      <c r="F59" s="3">
        <v>10814.75</v>
      </c>
      <c r="G59" s="7">
        <v>30881.16</v>
      </c>
      <c r="H59" s="7">
        <v>38601</v>
      </c>
      <c r="I59" s="7">
        <v>2550</v>
      </c>
      <c r="J59" s="7">
        <v>5028</v>
      </c>
      <c r="K59" s="7">
        <v>1108</v>
      </c>
      <c r="L59" s="4">
        <v>0</v>
      </c>
    </row>
    <row r="60" spans="1:12" x14ac:dyDescent="0.25">
      <c r="A60" s="6" t="s">
        <v>15</v>
      </c>
      <c r="B60" s="3">
        <f>SUM(B10+B25+B40)</f>
        <v>10749</v>
      </c>
      <c r="C60" s="3">
        <f>SUM(C10+C25+C40)</f>
        <v>1243580.77</v>
      </c>
      <c r="D60" s="3">
        <f>SUM(D10+D25+D40)</f>
        <v>3453648.97</v>
      </c>
      <c r="E60" s="3">
        <f>SUM(E10+E25+E40)</f>
        <v>45543.01</v>
      </c>
      <c r="F60" s="3"/>
      <c r="G60" s="7"/>
      <c r="H60" s="7"/>
      <c r="I60" s="7"/>
      <c r="J60" s="7"/>
      <c r="K60" s="7"/>
      <c r="L60" s="4"/>
    </row>
    <row r="61" spans="1:12" x14ac:dyDescent="0.25">
      <c r="A61" s="6" t="s">
        <v>16</v>
      </c>
      <c r="B61" s="4">
        <v>814815.85</v>
      </c>
      <c r="C61" s="4">
        <v>421875.28</v>
      </c>
      <c r="D61" s="4">
        <v>438241.92</v>
      </c>
      <c r="E61" s="4">
        <v>560769.74</v>
      </c>
      <c r="F61" s="3"/>
      <c r="G61" s="7"/>
      <c r="H61" s="7"/>
      <c r="I61" s="7"/>
      <c r="J61" s="7"/>
      <c r="K61" s="7"/>
      <c r="L61" s="4"/>
    </row>
    <row r="62" spans="1:12" x14ac:dyDescent="0.25">
      <c r="A62" s="1" t="s">
        <v>11</v>
      </c>
      <c r="B62" s="4">
        <v>24234126.539999999</v>
      </c>
      <c r="C62" s="4">
        <v>20363888.77</v>
      </c>
      <c r="D62" s="4">
        <v>11612104.949999999</v>
      </c>
      <c r="E62" s="4">
        <v>10021625.98</v>
      </c>
      <c r="F62" s="3">
        <v>10265174.039999999</v>
      </c>
      <c r="G62" s="7">
        <v>9859473.9100000001</v>
      </c>
      <c r="H62" s="7">
        <v>8247963</v>
      </c>
      <c r="I62" s="7">
        <v>7329322</v>
      </c>
      <c r="J62" s="7">
        <v>9592099</v>
      </c>
      <c r="K62" s="7">
        <v>5823564</v>
      </c>
      <c r="L62" s="4">
        <v>2335876</v>
      </c>
    </row>
    <row r="63" spans="1:12" x14ac:dyDescent="0.25">
      <c r="A63" s="1" t="s">
        <v>12</v>
      </c>
      <c r="B63" s="4">
        <v>1871263.46</v>
      </c>
      <c r="C63" s="4">
        <v>1467340.55</v>
      </c>
      <c r="D63" s="4">
        <v>1456894.18</v>
      </c>
      <c r="E63" s="4">
        <v>1630515.64</v>
      </c>
      <c r="F63" s="3">
        <v>1911532.21</v>
      </c>
      <c r="G63" s="7">
        <v>1050698.3</v>
      </c>
      <c r="H63" s="7">
        <v>1128978</v>
      </c>
      <c r="I63" s="7">
        <v>1584833</v>
      </c>
      <c r="J63" s="7">
        <v>509342</v>
      </c>
      <c r="K63" s="7">
        <v>515640</v>
      </c>
      <c r="L63" s="4">
        <v>2938777</v>
      </c>
    </row>
    <row r="64" spans="1:12" ht="19.5" customHeight="1" x14ac:dyDescent="0.25">
      <c r="A64" s="1"/>
      <c r="B64" s="1"/>
      <c r="C64" s="1"/>
      <c r="D64" s="1"/>
      <c r="E64" s="1"/>
      <c r="G64" s="8"/>
      <c r="H64" s="7"/>
      <c r="I64" s="7"/>
      <c r="J64" s="7"/>
      <c r="K64" s="7"/>
      <c r="L64" s="4"/>
    </row>
    <row r="65" spans="1:12" x14ac:dyDescent="0.25">
      <c r="A65" s="1" t="s">
        <v>4</v>
      </c>
      <c r="B65" s="1"/>
      <c r="C65" s="1"/>
      <c r="D65" s="1"/>
      <c r="E65" s="1"/>
      <c r="G65" s="8"/>
      <c r="H65" s="7"/>
      <c r="I65" s="7"/>
      <c r="J65" s="7"/>
      <c r="K65" s="7"/>
      <c r="L65" s="4"/>
    </row>
    <row r="66" spans="1:12" x14ac:dyDescent="0.25">
      <c r="A66" s="1" t="s">
        <v>21</v>
      </c>
      <c r="B66" s="10">
        <f>SUM((B6+B21+B36+B51)-(B69+B70))</f>
        <v>492142718.27999997</v>
      </c>
      <c r="C66" s="10">
        <f t="shared" ref="C66:K66" si="0">SUM((C6+C21+C36+C51)-(C69+C70))</f>
        <v>354641180.64000005</v>
      </c>
      <c r="D66" s="10">
        <f t="shared" si="0"/>
        <v>308019418.11000001</v>
      </c>
      <c r="E66" s="10">
        <f t="shared" si="0"/>
        <v>311166555.58999997</v>
      </c>
      <c r="F66" s="10">
        <f t="shared" si="0"/>
        <v>371208066.42000002</v>
      </c>
      <c r="G66" s="10">
        <f t="shared" si="0"/>
        <v>308618241.22000003</v>
      </c>
      <c r="H66" s="10">
        <f t="shared" si="0"/>
        <v>274853360</v>
      </c>
      <c r="I66" s="10">
        <f t="shared" si="0"/>
        <v>221673235</v>
      </c>
      <c r="J66" s="10">
        <f t="shared" si="0"/>
        <v>180814074</v>
      </c>
      <c r="K66" s="10">
        <f t="shared" si="0"/>
        <v>103134768</v>
      </c>
      <c r="L66" s="4">
        <v>32927020</v>
      </c>
    </row>
    <row r="67" spans="1:12" x14ac:dyDescent="0.25">
      <c r="A67" s="6" t="s">
        <v>7</v>
      </c>
      <c r="B67" s="10">
        <f t="shared" ref="B67:B70" si="1">SUM(B7+B22+B37+B52)</f>
        <v>304512083.89999998</v>
      </c>
      <c r="C67" s="10">
        <f t="shared" ref="C67:K67" si="2">SUM(C7+C22+C37+C52)</f>
        <v>257840584.38999999</v>
      </c>
      <c r="D67" s="10">
        <f t="shared" si="2"/>
        <v>217617286.89999998</v>
      </c>
      <c r="E67" s="10">
        <f t="shared" si="2"/>
        <v>249615331.24999997</v>
      </c>
      <c r="F67" s="10">
        <f t="shared" si="2"/>
        <v>215604853.62</v>
      </c>
      <c r="G67" s="10">
        <f t="shared" si="2"/>
        <v>225433410.29000002</v>
      </c>
      <c r="H67" s="10">
        <f t="shared" si="2"/>
        <v>210484974</v>
      </c>
      <c r="I67" s="10">
        <f t="shared" si="2"/>
        <v>172616240</v>
      </c>
      <c r="J67" s="10">
        <f t="shared" si="2"/>
        <v>144980026</v>
      </c>
      <c r="K67" s="10">
        <f t="shared" si="2"/>
        <v>75803227</v>
      </c>
      <c r="L67" s="4">
        <v>23297459</v>
      </c>
    </row>
    <row r="68" spans="1:12" x14ac:dyDescent="0.25">
      <c r="A68" s="6" t="s">
        <v>5</v>
      </c>
      <c r="B68" s="10">
        <f t="shared" si="1"/>
        <v>48569792.780000001</v>
      </c>
      <c r="C68" s="10">
        <f t="shared" ref="C68:K68" si="3">SUM(C8+C23+C38+C53)</f>
        <v>42292329.930000007</v>
      </c>
      <c r="D68" s="10">
        <f t="shared" si="3"/>
        <v>37220522.710000001</v>
      </c>
      <c r="E68" s="10">
        <f t="shared" si="3"/>
        <v>29775394.969999999</v>
      </c>
      <c r="F68" s="10">
        <f t="shared" si="3"/>
        <v>26958967.93</v>
      </c>
      <c r="G68" s="10">
        <f t="shared" si="3"/>
        <v>29570763.140000001</v>
      </c>
      <c r="H68" s="10">
        <f t="shared" si="3"/>
        <v>27572704</v>
      </c>
      <c r="I68" s="10">
        <f t="shared" si="3"/>
        <v>23938134</v>
      </c>
      <c r="J68" s="10">
        <f t="shared" si="3"/>
        <v>20169063</v>
      </c>
      <c r="K68" s="10">
        <f t="shared" si="3"/>
        <v>12564644</v>
      </c>
      <c r="L68" s="4">
        <v>4569902</v>
      </c>
    </row>
    <row r="69" spans="1:12" x14ac:dyDescent="0.25">
      <c r="A69" s="6" t="s">
        <v>13</v>
      </c>
      <c r="B69" s="10">
        <f t="shared" si="1"/>
        <v>13547383.470000001</v>
      </c>
      <c r="C69" s="10">
        <f t="shared" ref="C69:K69" si="4">SUM(C9+C24+C39+C54)</f>
        <v>14928602.699999999</v>
      </c>
      <c r="D69" s="10">
        <f t="shared" si="4"/>
        <v>10155858.41</v>
      </c>
      <c r="E69" s="10">
        <f t="shared" si="4"/>
        <v>11643796.300000001</v>
      </c>
      <c r="F69" s="10">
        <f t="shared" si="4"/>
        <v>0</v>
      </c>
      <c r="G69" s="10">
        <f t="shared" si="4"/>
        <v>0</v>
      </c>
      <c r="H69" s="10">
        <f t="shared" si="4"/>
        <v>8750517</v>
      </c>
      <c r="I69" s="10">
        <f t="shared" si="4"/>
        <v>11479952</v>
      </c>
      <c r="J69" s="10">
        <f t="shared" si="4"/>
        <v>3977913</v>
      </c>
      <c r="K69" s="10">
        <f t="shared" si="4"/>
        <v>2574896</v>
      </c>
      <c r="L69" s="4"/>
    </row>
    <row r="70" spans="1:12" x14ac:dyDescent="0.25">
      <c r="A70" s="6" t="s">
        <v>14</v>
      </c>
      <c r="B70" s="10">
        <f t="shared" si="1"/>
        <v>1097232.43</v>
      </c>
      <c r="C70" s="10">
        <f t="shared" ref="C70:K70" si="5">SUM(C10+C25+C40+C55)</f>
        <v>1694660.69</v>
      </c>
      <c r="D70" s="10">
        <f t="shared" si="5"/>
        <v>3741011.58</v>
      </c>
      <c r="E70" s="10">
        <f t="shared" si="5"/>
        <v>543847.68999999994</v>
      </c>
      <c r="F70" s="10">
        <f t="shared" si="5"/>
        <v>0</v>
      </c>
      <c r="G70" s="10">
        <f t="shared" si="5"/>
        <v>0</v>
      </c>
      <c r="H70" s="10">
        <f t="shared" si="5"/>
        <v>1026255</v>
      </c>
      <c r="I70" s="10">
        <f t="shared" si="5"/>
        <v>755632</v>
      </c>
      <c r="J70" s="10">
        <f t="shared" si="5"/>
        <v>482277</v>
      </c>
      <c r="K70" s="10">
        <f t="shared" si="5"/>
        <v>7823852</v>
      </c>
      <c r="L70" s="4"/>
    </row>
    <row r="71" spans="1:12" x14ac:dyDescent="0.25">
      <c r="A71" s="1" t="s">
        <v>20</v>
      </c>
      <c r="B71" s="10">
        <f>SUM((B11+B26+B41+B56)-(B69+B70))</f>
        <v>348272409.93000001</v>
      </c>
      <c r="C71" s="10">
        <f t="shared" ref="C71:K71" si="6">SUM((C11+C26+C41+C56)-(C69+C70))</f>
        <v>255995193.77000004</v>
      </c>
      <c r="D71" s="10">
        <f t="shared" si="6"/>
        <v>239628720.91</v>
      </c>
      <c r="E71" s="10">
        <f t="shared" si="6"/>
        <v>232111631.76999998</v>
      </c>
      <c r="F71" s="10">
        <f t="shared" si="6"/>
        <v>295360406.06999999</v>
      </c>
      <c r="G71" s="10">
        <f t="shared" si="6"/>
        <v>243909248.88999999</v>
      </c>
      <c r="H71" s="10">
        <f t="shared" si="6"/>
        <v>181912896</v>
      </c>
      <c r="I71" s="10">
        <f t="shared" si="6"/>
        <v>156397934</v>
      </c>
      <c r="J71" s="10">
        <f t="shared" si="6"/>
        <v>126537951</v>
      </c>
      <c r="K71" s="10">
        <f t="shared" si="6"/>
        <v>84996740</v>
      </c>
      <c r="L71" s="4">
        <v>31113159</v>
      </c>
    </row>
    <row r="72" spans="1:12" x14ac:dyDescent="0.25">
      <c r="A72" s="6" t="s">
        <v>8</v>
      </c>
      <c r="B72" s="10">
        <f t="shared" ref="B72:B78" si="7">SUM(B12+B27+B42+B57)</f>
        <v>871938.33000000007</v>
      </c>
      <c r="C72" s="10">
        <f t="shared" ref="C72:K72" si="8">SUM(C12+C27+C42+C57)</f>
        <v>540883.86</v>
      </c>
      <c r="D72" s="10">
        <f t="shared" si="8"/>
        <v>902804.60999999987</v>
      </c>
      <c r="E72" s="10">
        <f t="shared" si="8"/>
        <v>463295.18000000005</v>
      </c>
      <c r="F72" s="10">
        <f t="shared" si="8"/>
        <v>847179.25</v>
      </c>
      <c r="G72" s="10">
        <f t="shared" si="8"/>
        <v>738702.42999999993</v>
      </c>
      <c r="H72" s="10">
        <f t="shared" si="8"/>
        <v>1202130</v>
      </c>
      <c r="I72" s="10">
        <f t="shared" si="8"/>
        <v>803917</v>
      </c>
      <c r="J72" s="10">
        <f t="shared" si="8"/>
        <v>695685</v>
      </c>
      <c r="K72" s="10">
        <f t="shared" si="8"/>
        <v>901678</v>
      </c>
      <c r="L72" s="4">
        <v>211753</v>
      </c>
    </row>
    <row r="73" spans="1:12" x14ac:dyDescent="0.25">
      <c r="A73" s="6" t="s">
        <v>9</v>
      </c>
      <c r="B73" s="10">
        <f t="shared" si="7"/>
        <v>2296151.0999999996</v>
      </c>
      <c r="C73" s="10">
        <f t="shared" ref="C73:K73" si="9">SUM(C13+C28+C43+C58)</f>
        <v>1894472.31</v>
      </c>
      <c r="D73" s="10">
        <f t="shared" si="9"/>
        <v>327920.41000000003</v>
      </c>
      <c r="E73" s="10">
        <f t="shared" si="9"/>
        <v>1544642.7999999998</v>
      </c>
      <c r="F73" s="10">
        <f t="shared" si="9"/>
        <v>3569888.0700000003</v>
      </c>
      <c r="G73" s="10">
        <f t="shared" si="9"/>
        <v>1976200.9699999997</v>
      </c>
      <c r="H73" s="10">
        <f t="shared" si="9"/>
        <v>1121897</v>
      </c>
      <c r="I73" s="10">
        <f t="shared" si="9"/>
        <v>1378356</v>
      </c>
      <c r="J73" s="10">
        <f t="shared" si="9"/>
        <v>339353</v>
      </c>
      <c r="K73" s="10">
        <f t="shared" si="9"/>
        <v>687438</v>
      </c>
      <c r="L73" s="4">
        <v>1775430</v>
      </c>
    </row>
    <row r="74" spans="1:12" x14ac:dyDescent="0.25">
      <c r="A74" s="6" t="s">
        <v>10</v>
      </c>
      <c r="B74" s="10">
        <f t="shared" si="7"/>
        <v>1762868.84</v>
      </c>
      <c r="C74" s="10">
        <f t="shared" ref="C74:K74" si="10">SUM(C14+C29+C44+C59)</f>
        <v>5706158.04</v>
      </c>
      <c r="D74" s="10">
        <f t="shared" si="10"/>
        <v>3658.92</v>
      </c>
      <c r="E74" s="10">
        <f t="shared" si="10"/>
        <v>4034206.9000000004</v>
      </c>
      <c r="F74" s="10">
        <f t="shared" si="10"/>
        <v>2714819.61</v>
      </c>
      <c r="G74" s="10">
        <f t="shared" si="10"/>
        <v>4695223.5999999996</v>
      </c>
      <c r="H74" s="10">
        <f t="shared" si="10"/>
        <v>1692374</v>
      </c>
      <c r="I74" s="10">
        <f t="shared" si="10"/>
        <v>400414</v>
      </c>
      <c r="J74" s="10">
        <f t="shared" si="10"/>
        <v>1757898</v>
      </c>
      <c r="K74" s="10">
        <f t="shared" si="10"/>
        <v>819206</v>
      </c>
      <c r="L74" s="4">
        <v>0</v>
      </c>
    </row>
    <row r="75" spans="1:12" x14ac:dyDescent="0.25">
      <c r="A75" s="6" t="s">
        <v>15</v>
      </c>
      <c r="B75" s="10">
        <f t="shared" si="7"/>
        <v>10749</v>
      </c>
      <c r="C75" s="10">
        <f t="shared" ref="C75:K75" si="11">SUM(C15+C30+C45+C60)</f>
        <v>1243580.77</v>
      </c>
      <c r="D75" s="10">
        <f t="shared" si="11"/>
        <v>3453648.97</v>
      </c>
      <c r="E75" s="10">
        <f t="shared" si="11"/>
        <v>123588.26999999999</v>
      </c>
      <c r="F75" s="10">
        <f t="shared" si="11"/>
        <v>0</v>
      </c>
      <c r="G75" s="10">
        <f t="shared" si="11"/>
        <v>0</v>
      </c>
      <c r="H75" s="10">
        <f t="shared" si="11"/>
        <v>0</v>
      </c>
      <c r="I75" s="10">
        <f t="shared" si="11"/>
        <v>0</v>
      </c>
      <c r="J75" s="10">
        <f t="shared" si="11"/>
        <v>0</v>
      </c>
      <c r="K75" s="10">
        <f t="shared" si="11"/>
        <v>0</v>
      </c>
      <c r="L75" s="4"/>
    </row>
    <row r="76" spans="1:12" x14ac:dyDescent="0.25">
      <c r="A76" s="6" t="s">
        <v>16</v>
      </c>
      <c r="B76" s="10">
        <f t="shared" si="7"/>
        <v>14349729.32</v>
      </c>
      <c r="C76" s="10">
        <f t="shared" ref="C76:K76" si="12">SUM(C16+C31+C46+C61)</f>
        <v>15283677.939999999</v>
      </c>
      <c r="D76" s="10">
        <f t="shared" si="12"/>
        <v>10588533.66</v>
      </c>
      <c r="E76" s="10">
        <f t="shared" si="12"/>
        <v>12204566.040000001</v>
      </c>
      <c r="F76" s="10">
        <f t="shared" si="12"/>
        <v>0</v>
      </c>
      <c r="G76" s="10">
        <f t="shared" si="12"/>
        <v>0</v>
      </c>
      <c r="H76" s="10">
        <f t="shared" si="12"/>
        <v>0</v>
      </c>
      <c r="I76" s="10">
        <f t="shared" si="12"/>
        <v>0</v>
      </c>
      <c r="J76" s="10">
        <f t="shared" si="12"/>
        <v>0</v>
      </c>
      <c r="K76" s="10">
        <f t="shared" si="12"/>
        <v>0</v>
      </c>
      <c r="L76" s="4"/>
    </row>
    <row r="77" spans="1:12" x14ac:dyDescent="0.25">
      <c r="A77" s="1" t="s">
        <v>11</v>
      </c>
      <c r="B77" s="10">
        <f>SUM(B17+B32+B47+B62)</f>
        <v>165702999.76999998</v>
      </c>
      <c r="C77" s="10">
        <f t="shared" ref="C77:K77" si="13">SUM(C17+C32+C47+C62)</f>
        <v>116426630.11</v>
      </c>
      <c r="D77" s="10">
        <f t="shared" si="13"/>
        <v>82267379.820000008</v>
      </c>
      <c r="E77" s="10">
        <f t="shared" si="13"/>
        <v>82276618.980000004</v>
      </c>
      <c r="F77" s="10">
        <f t="shared" si="13"/>
        <v>81212348.770000011</v>
      </c>
      <c r="G77" s="10">
        <f t="shared" si="13"/>
        <v>67931146.439999998</v>
      </c>
      <c r="H77" s="10">
        <f t="shared" si="13"/>
        <v>95722059</v>
      </c>
      <c r="I77" s="10">
        <f t="shared" si="13"/>
        <v>72486076</v>
      </c>
      <c r="J77" s="10">
        <f t="shared" si="13"/>
        <v>55691333</v>
      </c>
      <c r="K77" s="10">
        <f t="shared" si="13"/>
        <v>26535394</v>
      </c>
      <c r="L77" s="4">
        <v>5624506</v>
      </c>
    </row>
    <row r="78" spans="1:12" x14ac:dyDescent="0.25">
      <c r="A78" s="1" t="s">
        <v>12</v>
      </c>
      <c r="B78" s="10">
        <f t="shared" si="7"/>
        <v>7744367.169999999</v>
      </c>
      <c r="C78" s="10">
        <f t="shared" ref="C78:K78" si="14">SUM(C18+C33+C48+C63)</f>
        <v>12288344.120000001</v>
      </c>
      <c r="D78" s="10">
        <f t="shared" si="14"/>
        <v>13535007.370000001</v>
      </c>
      <c r="E78" s="10">
        <f t="shared" si="14"/>
        <v>15755921.100000001</v>
      </c>
      <c r="F78" s="10">
        <f t="shared" si="14"/>
        <v>6460364.21</v>
      </c>
      <c r="G78" s="10">
        <f t="shared" si="14"/>
        <v>4460111.38</v>
      </c>
      <c r="H78" s="10">
        <f t="shared" si="14"/>
        <v>1128978</v>
      </c>
      <c r="I78" s="10">
        <f t="shared" si="14"/>
        <v>2751499</v>
      </c>
      <c r="J78" s="10">
        <f t="shared" si="14"/>
        <v>1223316</v>
      </c>
      <c r="K78" s="10">
        <f t="shared" si="14"/>
        <v>7096618</v>
      </c>
      <c r="L78" s="4">
        <v>22593062</v>
      </c>
    </row>
    <row r="79" spans="1:12" ht="3.75" customHeight="1" x14ac:dyDescent="0.25">
      <c r="E79" s="3"/>
      <c r="F79" s="3"/>
      <c r="G79" s="3"/>
      <c r="I79" s="3"/>
      <c r="L79" s="4"/>
    </row>
    <row r="80" spans="1:12" ht="12" customHeight="1" x14ac:dyDescent="0.25">
      <c r="A80" s="5"/>
      <c r="B80" s="5"/>
      <c r="G80" s="3"/>
    </row>
    <row r="81" spans="1:11" ht="72.599999999999994" customHeight="1" x14ac:dyDescent="0.25">
      <c r="A81" s="16" t="s">
        <v>24</v>
      </c>
      <c r="B81" s="17"/>
      <c r="C81" s="17"/>
      <c r="D81" s="17"/>
      <c r="E81" s="17"/>
      <c r="F81" s="17"/>
      <c r="G81" s="17"/>
      <c r="H81" s="17"/>
      <c r="I81" s="17"/>
      <c r="J81" s="17"/>
      <c r="K81" s="17"/>
    </row>
    <row r="82" spans="1:11" ht="14.4" customHeight="1" x14ac:dyDescent="0.25">
      <c r="A82" s="14"/>
      <c r="B82" s="14"/>
      <c r="C82" s="14"/>
      <c r="D82" s="14"/>
      <c r="E82" s="14"/>
      <c r="F82" s="14"/>
      <c r="G82" s="14"/>
      <c r="H82" s="14"/>
      <c r="I82" s="14"/>
      <c r="J82" s="14"/>
      <c r="K82" s="14"/>
    </row>
    <row r="83" spans="1:11" ht="12" customHeight="1" x14ac:dyDescent="0.25">
      <c r="A83" s="16" t="s">
        <v>19</v>
      </c>
      <c r="B83" s="17"/>
      <c r="C83" s="17"/>
      <c r="D83" s="17"/>
      <c r="E83" s="17"/>
      <c r="F83" s="17"/>
      <c r="G83" s="17"/>
      <c r="H83" s="17"/>
      <c r="I83" s="17"/>
      <c r="J83" s="17"/>
      <c r="K83" s="17"/>
    </row>
    <row r="84" spans="1:11" ht="12" customHeight="1" x14ac:dyDescent="0.25">
      <c r="A84" s="14"/>
      <c r="B84" s="14"/>
      <c r="C84" s="14"/>
      <c r="D84" s="14"/>
      <c r="E84" s="14"/>
      <c r="F84" s="14"/>
      <c r="G84" s="14"/>
      <c r="H84" s="14"/>
      <c r="I84" s="14"/>
      <c r="J84" s="14"/>
      <c r="K84" s="14"/>
    </row>
    <row r="85" spans="1:11" x14ac:dyDescent="0.25">
      <c r="A85" s="16" t="s">
        <v>22</v>
      </c>
      <c r="B85" s="17"/>
      <c r="C85" s="17"/>
      <c r="D85" s="17"/>
      <c r="E85" s="17"/>
      <c r="F85" s="17"/>
      <c r="G85" s="17"/>
      <c r="H85" s="17"/>
      <c r="I85" s="17"/>
      <c r="J85" s="17"/>
      <c r="K85" s="17"/>
    </row>
    <row r="86" spans="1:11" x14ac:dyDescent="0.25">
      <c r="G86" s="3"/>
    </row>
    <row r="87" spans="1:11" x14ac:dyDescent="0.25">
      <c r="A87" s="11"/>
      <c r="G87" s="3"/>
    </row>
    <row r="88" spans="1:11" x14ac:dyDescent="0.25">
      <c r="G88" s="3"/>
    </row>
    <row r="89" spans="1:11" x14ac:dyDescent="0.25">
      <c r="G89" s="3"/>
    </row>
  </sheetData>
  <mergeCells count="5">
    <mergeCell ref="A85:K85"/>
    <mergeCell ref="A2:K2"/>
    <mergeCell ref="A1:K1"/>
    <mergeCell ref="A81:K81"/>
    <mergeCell ref="A83:K83"/>
  </mergeCells>
  <phoneticPr fontId="0" type="noConversion"/>
  <pageMargins left="0.16" right="0.16" top="0.17" bottom="0.16" header="0.17" footer="0.16"/>
  <pageSetup scale="75" orientation="landscape" r:id="rId1"/>
  <headerFooter differentOddEven="1" alignWithMargins="0">
    <oddHeader>&amp;R&amp;"Arial,Bold"&amp;KFF0000This table was generated on 5/19/20.</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Party Table 2a</vt:lpstr>
      <vt:lpstr>'Party Table 2a'!Print_Area</vt:lpstr>
      <vt:lpstr>'Party Table 2a'!Print_Titles</vt:lpstr>
    </vt:vector>
  </TitlesOfParts>
  <Company>Federal Election Commission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dsdd</dc:creator>
  <cp:lastModifiedBy>Administrator</cp:lastModifiedBy>
  <cp:lastPrinted>2020-05-20T14:37:28Z</cp:lastPrinted>
  <dcterms:created xsi:type="dcterms:W3CDTF">2003-03-19T15:24:33Z</dcterms:created>
  <dcterms:modified xsi:type="dcterms:W3CDTF">2020-05-20T14:38:34Z</dcterms:modified>
</cp:coreProperties>
</file>