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461" windowWidth="14625" windowHeight="4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<sst xmlns="http://schemas.openxmlformats.org/spreadsheetml/2006/main" count="27" uniqueCount="23">
  <si>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Candidate</t>
  </si>
  <si>
    <t>Contrib &amp; Loans</t>
  </si>
  <si>
    <t>Cash on Hand</t>
  </si>
  <si>
    <t>Debts</t>
  </si>
  <si>
    <t>Democrats</t>
  </si>
  <si>
    <t xml:space="preserve">  Incumbents</t>
  </si>
  <si>
    <t xml:space="preserve">   Challengers</t>
  </si>
  <si>
    <t xml:space="preserve">   Open Seats</t>
  </si>
  <si>
    <t>Republicans</t>
  </si>
  <si>
    <t>Table 2</t>
  </si>
  <si>
    <t>Number of</t>
  </si>
  <si>
    <t>Candidates</t>
  </si>
  <si>
    <t>Receipts(1)</t>
  </si>
  <si>
    <t xml:space="preserve">Individual </t>
  </si>
  <si>
    <t>Contributions</t>
  </si>
  <si>
    <t xml:space="preserve">Other Cmte </t>
  </si>
  <si>
    <t>Disbursements(2)</t>
  </si>
  <si>
    <t>(1) Receipts include contributions, loans, offsets from vendors, interest income and other revenue</t>
  </si>
  <si>
    <t>(2) Disbursements include campaign expenditures, contribution refunds, loan repayments, etc.</t>
  </si>
  <si>
    <t>SENATE</t>
  </si>
  <si>
    <t>1995-2009</t>
  </si>
  <si>
    <t>Senate Candidate Off-Year Financial Summaries*</t>
  </si>
  <si>
    <t>*This table only includes totals for Republican and Democratic candidates.  Amounts for third party and independent candidates are not included in this table.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</si>
</sst>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5" fontId="0" fillId="0" borderId="0" xfId="0" applyNumberFormat="1" applyAlignment="1">
      <alignment/>
    </xf>
    <xf numFmtId="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5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5" fontId="2" fillId="0" borderId="0" xfId="0" applyNumberFormat="1" applyFont="1" applyAlignment="1">
      <alignment/>
    </xf>
    <xf numFmtId="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5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="75" zoomScaleNormal="75" zoomScalePageLayoutView="0" workbookViewId="0" topLeftCell="A1">
      <selection activeCell="J11" sqref="J11"/>
    </sheetView>
  </sheetViews>
  <sheetFormatPr defaultColWidth="9.140625" defaultRowHeight="12.75"/>
  <cols>
    <col min="1" max="1" width="9.57421875" style="6" customWidth="1"/>
    <col min="2" max="2" width="9.140625" style="6" bestFit="1" customWidth="1"/>
    <col min="3" max="3" width="11.00390625" style="0" customWidth="1"/>
    <col min="4" max="4" width="12.7109375" style="0" bestFit="1" customWidth="1"/>
    <col min="5" max="5" width="13.57421875" style="0" customWidth="1"/>
    <col min="6" max="6" width="14.28125" style="0" customWidth="1"/>
    <col min="7" max="7" width="16.28125" style="0" customWidth="1"/>
    <col min="8" max="8" width="17.140625" style="0" customWidth="1"/>
    <col min="9" max="9" width="15.140625" style="0" customWidth="1"/>
    <col min="10" max="10" width="13.140625" style="0" customWidth="1"/>
    <col min="11" max="11" width="12.421875" style="0" customWidth="1"/>
    <col min="13" max="13" width="12.7109375" style="0" bestFit="1" customWidth="1"/>
    <col min="15" max="15" width="12.7109375" style="0" bestFit="1" customWidth="1"/>
  </cols>
  <sheetData>
    <row r="1" spans="1:10" ht="15.7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6" customFormat="1" ht="15.7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6" customFormat="1" ht="15.75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</row>
    <row r="4" spans="3:11" ht="12.75">
      <c r="C4" s="6"/>
      <c r="D4" s="7"/>
      <c r="E4" s="7"/>
      <c r="H4" s="7"/>
      <c r="I4" s="7"/>
      <c r="J4" s="7"/>
      <c r="K4" s="1"/>
    </row>
    <row r="5" spans="2:11" ht="12.75">
      <c r="B5" s="9"/>
      <c r="C5" s="9" t="s">
        <v>10</v>
      </c>
      <c r="D5" s="8"/>
      <c r="E5" s="8" t="s">
        <v>13</v>
      </c>
      <c r="F5" s="8" t="s">
        <v>15</v>
      </c>
      <c r="G5" s="8" t="s">
        <v>0</v>
      </c>
      <c r="H5" s="8"/>
      <c r="I5" s="8"/>
      <c r="J5" s="8"/>
      <c r="K5" s="2"/>
    </row>
    <row r="6" spans="2:11" ht="12.75">
      <c r="B6" s="9"/>
      <c r="C6" s="13" t="s">
        <v>11</v>
      </c>
      <c r="D6" s="14" t="s">
        <v>12</v>
      </c>
      <c r="E6" s="14" t="s">
        <v>14</v>
      </c>
      <c r="F6" s="14" t="s">
        <v>14</v>
      </c>
      <c r="G6" s="14" t="s">
        <v>1</v>
      </c>
      <c r="H6" s="14" t="s">
        <v>16</v>
      </c>
      <c r="I6" s="14" t="s">
        <v>2</v>
      </c>
      <c r="J6" s="14" t="s">
        <v>3</v>
      </c>
      <c r="K6" s="5"/>
    </row>
    <row r="7" spans="1:11" ht="12.75">
      <c r="A7" s="10" t="s">
        <v>19</v>
      </c>
      <c r="D7" s="1"/>
      <c r="E7" s="1"/>
      <c r="F7" s="1"/>
      <c r="G7" s="1"/>
      <c r="H7" s="1"/>
      <c r="I7" s="1"/>
      <c r="J7" s="1"/>
      <c r="K7" s="1"/>
    </row>
    <row r="8" spans="1:11" ht="12.75">
      <c r="A8" s="10"/>
      <c r="B8" s="6">
        <v>2009</v>
      </c>
      <c r="C8">
        <f>C17+C53</f>
        <v>178</v>
      </c>
      <c r="D8" s="1">
        <f>D17+D53</f>
        <v>236243259</v>
      </c>
      <c r="E8" s="1">
        <f aca="true" t="shared" si="0" ref="E8:J8">E17+E53</f>
        <v>159208546</v>
      </c>
      <c r="F8" s="1">
        <f t="shared" si="0"/>
        <v>36266018</v>
      </c>
      <c r="G8" s="1">
        <f t="shared" si="0"/>
        <v>26946404</v>
      </c>
      <c r="H8" s="1">
        <f t="shared" si="0"/>
        <v>102550230</v>
      </c>
      <c r="I8" s="1">
        <f t="shared" si="0"/>
        <v>203572415</v>
      </c>
      <c r="J8" s="1">
        <f t="shared" si="0"/>
        <v>30038290</v>
      </c>
      <c r="K8" s="1"/>
    </row>
    <row r="9" spans="1:13" ht="12.75">
      <c r="A9" s="10"/>
      <c r="B9" s="6">
        <v>2007</v>
      </c>
      <c r="C9">
        <f aca="true" t="shared" si="1" ref="C9:J15">C18+C54</f>
        <v>99</v>
      </c>
      <c r="D9" s="1">
        <f>D18+D54</f>
        <v>164404181</v>
      </c>
      <c r="E9" s="1">
        <f t="shared" si="1"/>
        <v>99259930</v>
      </c>
      <c r="F9" s="1">
        <f t="shared" si="1"/>
        <v>32902070</v>
      </c>
      <c r="G9" s="1">
        <f t="shared" si="1"/>
        <v>9325918</v>
      </c>
      <c r="H9" s="1">
        <f t="shared" si="1"/>
        <v>57846362</v>
      </c>
      <c r="I9" s="1">
        <f t="shared" si="1"/>
        <v>144287615</v>
      </c>
      <c r="J9" s="1">
        <f t="shared" si="1"/>
        <v>11200741</v>
      </c>
      <c r="K9" s="1"/>
      <c r="M9" s="4"/>
    </row>
    <row r="10" spans="1:13" ht="12.75">
      <c r="A10" s="10"/>
      <c r="B10" s="6">
        <v>2005</v>
      </c>
      <c r="C10">
        <f t="shared" si="1"/>
        <v>130</v>
      </c>
      <c r="D10" s="1">
        <f t="shared" si="1"/>
        <v>187758509</v>
      </c>
      <c r="E10" s="1">
        <f t="shared" si="1"/>
        <v>141163882</v>
      </c>
      <c r="F10" s="1">
        <f t="shared" si="1"/>
        <v>29101460</v>
      </c>
      <c r="G10" s="1">
        <f t="shared" si="1"/>
        <v>11221573</v>
      </c>
      <c r="H10" s="1">
        <f t="shared" si="1"/>
        <v>68989614</v>
      </c>
      <c r="I10" s="1">
        <f t="shared" si="1"/>
        <v>167379060</v>
      </c>
      <c r="J10" s="1">
        <f t="shared" si="1"/>
        <v>16237959</v>
      </c>
      <c r="K10" s="1"/>
      <c r="M10" s="4"/>
    </row>
    <row r="11" spans="2:13" ht="12.75">
      <c r="B11" s="6">
        <v>2003</v>
      </c>
      <c r="C11">
        <f t="shared" si="1"/>
        <v>117</v>
      </c>
      <c r="D11" s="1">
        <f t="shared" si="1"/>
        <v>166572932</v>
      </c>
      <c r="E11" s="1">
        <f t="shared" si="1"/>
        <v>109250587</v>
      </c>
      <c r="F11" s="1">
        <f t="shared" si="1"/>
        <v>24249021</v>
      </c>
      <c r="G11" s="1">
        <f t="shared" si="1"/>
        <v>22072924</v>
      </c>
      <c r="H11" s="1">
        <f t="shared" si="1"/>
        <v>66338845</v>
      </c>
      <c r="I11" s="1">
        <f t="shared" si="1"/>
        <v>153240941</v>
      </c>
      <c r="J11" s="1">
        <f t="shared" si="1"/>
        <v>25778548</v>
      </c>
      <c r="K11" s="1"/>
      <c r="M11" s="4"/>
    </row>
    <row r="12" spans="2:13" ht="12.75">
      <c r="B12" s="6">
        <v>2001</v>
      </c>
      <c r="C12">
        <f t="shared" si="1"/>
        <v>103</v>
      </c>
      <c r="D12" s="1">
        <f t="shared" si="1"/>
        <v>95544524</v>
      </c>
      <c r="E12" s="1">
        <f t="shared" si="1"/>
        <v>66046214</v>
      </c>
      <c r="F12" s="1">
        <f t="shared" si="1"/>
        <v>20245886</v>
      </c>
      <c r="G12" s="1">
        <f t="shared" si="1"/>
        <v>4418494</v>
      </c>
      <c r="H12" s="1">
        <f t="shared" si="1"/>
        <v>30000552</v>
      </c>
      <c r="I12" s="1">
        <f t="shared" si="1"/>
        <v>83440662</v>
      </c>
      <c r="J12" s="1">
        <f t="shared" si="1"/>
        <v>7249507</v>
      </c>
      <c r="K12" s="1"/>
      <c r="M12" s="4"/>
    </row>
    <row r="13" spans="2:13" ht="12.75">
      <c r="B13" s="6">
        <v>1999</v>
      </c>
      <c r="C13">
        <f t="shared" si="1"/>
        <v>142</v>
      </c>
      <c r="D13" s="1">
        <f t="shared" si="1"/>
        <v>117628753</v>
      </c>
      <c r="E13" s="1">
        <f t="shared" si="1"/>
        <v>83514894</v>
      </c>
      <c r="F13" s="1">
        <f t="shared" si="1"/>
        <v>19740205</v>
      </c>
      <c r="G13" s="1">
        <f t="shared" si="1"/>
        <v>7717114</v>
      </c>
      <c r="H13" s="1">
        <f t="shared" si="1"/>
        <v>42659869</v>
      </c>
      <c r="I13" s="1">
        <f t="shared" si="1"/>
        <v>96470497</v>
      </c>
      <c r="J13" s="1">
        <f t="shared" si="1"/>
        <v>8493195</v>
      </c>
      <c r="K13" s="1"/>
      <c r="M13" s="4"/>
    </row>
    <row r="14" spans="2:13" ht="12.75">
      <c r="B14" s="11">
        <v>1997</v>
      </c>
      <c r="C14">
        <f t="shared" si="1"/>
        <v>107</v>
      </c>
      <c r="D14" s="1">
        <f t="shared" si="1"/>
        <v>96610299</v>
      </c>
      <c r="E14" s="1">
        <f t="shared" si="1"/>
        <v>58296945</v>
      </c>
      <c r="F14" s="1">
        <f t="shared" si="1"/>
        <v>16124810</v>
      </c>
      <c r="G14" s="1">
        <f t="shared" si="1"/>
        <v>12152806</v>
      </c>
      <c r="H14" s="1">
        <f t="shared" si="1"/>
        <v>38875953</v>
      </c>
      <c r="I14" s="1">
        <f t="shared" si="1"/>
        <v>84824693</v>
      </c>
      <c r="J14" s="1">
        <f t="shared" si="1"/>
        <v>13992543</v>
      </c>
      <c r="K14" s="1"/>
      <c r="M14" s="4"/>
    </row>
    <row r="15" spans="2:13" ht="12.75">
      <c r="B15" s="6">
        <v>1995</v>
      </c>
      <c r="C15">
        <f t="shared" si="1"/>
        <v>121</v>
      </c>
      <c r="D15" s="1">
        <f t="shared" si="1"/>
        <v>67833190</v>
      </c>
      <c r="E15" s="1">
        <f t="shared" si="1"/>
        <v>42766293</v>
      </c>
      <c r="F15" s="1">
        <f t="shared" si="1"/>
        <v>11868205</v>
      </c>
      <c r="G15" s="1">
        <f t="shared" si="1"/>
        <v>7585853</v>
      </c>
      <c r="H15" s="1">
        <f t="shared" si="1"/>
        <v>32998732</v>
      </c>
      <c r="I15" s="1">
        <f t="shared" si="1"/>
        <v>44349813</v>
      </c>
      <c r="J15" s="1">
        <f t="shared" si="1"/>
        <v>6679424</v>
      </c>
      <c r="K15" s="1"/>
      <c r="M15" s="1"/>
    </row>
    <row r="16" spans="1:11" ht="12.75">
      <c r="A16" s="10" t="s">
        <v>4</v>
      </c>
      <c r="D16" s="1"/>
      <c r="E16" s="1"/>
      <c r="F16" s="1"/>
      <c r="G16" s="1"/>
      <c r="H16" s="1"/>
      <c r="I16" s="1"/>
      <c r="J16" s="1"/>
      <c r="K16" s="1"/>
    </row>
    <row r="17" spans="1:11" ht="12.75">
      <c r="A17" s="10"/>
      <c r="B17" s="6">
        <v>2009</v>
      </c>
      <c r="C17">
        <f>C26+C35+C44</f>
        <v>69</v>
      </c>
      <c r="D17" s="1">
        <f>D26+D35+D44</f>
        <v>121379104</v>
      </c>
      <c r="E17" s="1">
        <f>E26+E35+E44</f>
        <v>85893266</v>
      </c>
      <c r="F17" s="1">
        <f>F26+F35+F44</f>
        <v>18880743</v>
      </c>
      <c r="G17" s="1">
        <f>G26+G35+G44</f>
        <v>10209954</v>
      </c>
      <c r="H17" s="1">
        <f>H26+H35+H44</f>
        <v>58056287</v>
      </c>
      <c r="I17" s="1">
        <f>I26+I35+I44</f>
        <v>97235159</v>
      </c>
      <c r="J17" s="1">
        <f>J26+J35+J44</f>
        <v>11839307</v>
      </c>
      <c r="K17" s="1"/>
    </row>
    <row r="18" spans="1:13" ht="12.75">
      <c r="A18" s="10"/>
      <c r="B18" s="6">
        <v>2007</v>
      </c>
      <c r="C18">
        <f aca="true" t="shared" si="2" ref="C18:J24">C27+C36+C45</f>
        <v>59</v>
      </c>
      <c r="D18" s="1">
        <f t="shared" si="2"/>
        <v>95240042</v>
      </c>
      <c r="E18" s="1">
        <f t="shared" si="2"/>
        <v>57217638</v>
      </c>
      <c r="F18" s="1">
        <f t="shared" si="2"/>
        <v>14966782</v>
      </c>
      <c r="G18" s="1">
        <f t="shared" si="2"/>
        <v>7171413</v>
      </c>
      <c r="H18" s="1">
        <f t="shared" si="2"/>
        <v>34584945</v>
      </c>
      <c r="I18" s="1">
        <f t="shared" si="2"/>
        <v>78439527</v>
      </c>
      <c r="J18" s="1">
        <f t="shared" si="2"/>
        <v>6625758</v>
      </c>
      <c r="K18" s="1"/>
      <c r="M18" s="4"/>
    </row>
    <row r="19" spans="1:13" ht="12.75">
      <c r="A19" s="10"/>
      <c r="B19" s="6">
        <v>2005</v>
      </c>
      <c r="C19">
        <f t="shared" si="2"/>
        <v>64</v>
      </c>
      <c r="D19" s="1">
        <f t="shared" si="2"/>
        <v>109488302</v>
      </c>
      <c r="E19" s="1">
        <f t="shared" si="2"/>
        <v>85184996</v>
      </c>
      <c r="F19" s="1">
        <f t="shared" si="2"/>
        <v>13460104</v>
      </c>
      <c r="G19" s="1">
        <f t="shared" si="2"/>
        <v>7030098</v>
      </c>
      <c r="H19" s="1">
        <f t="shared" si="2"/>
        <v>39255087</v>
      </c>
      <c r="I19" s="1">
        <f t="shared" si="2"/>
        <v>96593905</v>
      </c>
      <c r="J19" s="1">
        <f t="shared" si="2"/>
        <v>11202617</v>
      </c>
      <c r="K19" s="1"/>
      <c r="M19" s="4"/>
    </row>
    <row r="20" spans="2:13" ht="12.75">
      <c r="B20" s="6">
        <v>2003</v>
      </c>
      <c r="C20">
        <f t="shared" si="2"/>
        <v>50</v>
      </c>
      <c r="D20" s="1">
        <f t="shared" si="2"/>
        <v>89651019</v>
      </c>
      <c r="E20" s="1">
        <f t="shared" si="2"/>
        <v>58837927</v>
      </c>
      <c r="F20" s="1">
        <f t="shared" si="2"/>
        <v>11239215</v>
      </c>
      <c r="G20" s="1">
        <f t="shared" si="2"/>
        <v>14688450</v>
      </c>
      <c r="H20" s="1">
        <f t="shared" si="2"/>
        <v>39433121</v>
      </c>
      <c r="I20" s="1">
        <f t="shared" si="2"/>
        <v>82506638</v>
      </c>
      <c r="J20" s="1">
        <f t="shared" si="2"/>
        <v>15018166</v>
      </c>
      <c r="K20" s="1"/>
      <c r="M20" s="4"/>
    </row>
    <row r="21" spans="2:13" ht="12.75">
      <c r="B21" s="6">
        <v>2001</v>
      </c>
      <c r="C21">
        <f t="shared" si="2"/>
        <v>46</v>
      </c>
      <c r="D21" s="1">
        <f t="shared" si="2"/>
        <v>49532749</v>
      </c>
      <c r="E21" s="1">
        <f t="shared" si="2"/>
        <v>36317169</v>
      </c>
      <c r="F21" s="1">
        <f t="shared" si="2"/>
        <v>9143995</v>
      </c>
      <c r="G21" s="1">
        <f t="shared" si="2"/>
        <v>1764705</v>
      </c>
      <c r="H21" s="1">
        <f t="shared" si="2"/>
        <v>16464178</v>
      </c>
      <c r="I21" s="1">
        <f t="shared" si="2"/>
        <v>43484254</v>
      </c>
      <c r="J21" s="1">
        <f t="shared" si="2"/>
        <v>1629958</v>
      </c>
      <c r="K21" s="1"/>
      <c r="M21" s="4"/>
    </row>
    <row r="22" spans="2:13" ht="12.75">
      <c r="B22" s="6">
        <v>1999</v>
      </c>
      <c r="C22">
        <f t="shared" si="2"/>
        <v>77</v>
      </c>
      <c r="D22" s="1">
        <f t="shared" si="2"/>
        <v>53742126</v>
      </c>
      <c r="E22" s="1">
        <f t="shared" si="2"/>
        <v>36294154</v>
      </c>
      <c r="F22" s="1">
        <f t="shared" si="2"/>
        <v>7649378</v>
      </c>
      <c r="G22" s="1">
        <f t="shared" si="2"/>
        <v>7026334</v>
      </c>
      <c r="H22" s="1">
        <f t="shared" si="2"/>
        <v>20897786</v>
      </c>
      <c r="I22" s="1">
        <f t="shared" si="2"/>
        <v>37015489</v>
      </c>
      <c r="J22" s="1">
        <f t="shared" si="2"/>
        <v>5850532</v>
      </c>
      <c r="K22" s="1"/>
      <c r="M22" s="4"/>
    </row>
    <row r="23" spans="2:13" ht="12.75">
      <c r="B23" s="11">
        <v>1997</v>
      </c>
      <c r="C23">
        <f t="shared" si="2"/>
        <v>49</v>
      </c>
      <c r="D23" s="1">
        <f t="shared" si="2"/>
        <v>47030694</v>
      </c>
      <c r="E23" s="1">
        <f t="shared" si="2"/>
        <v>30072304</v>
      </c>
      <c r="F23" s="1">
        <f t="shared" si="2"/>
        <v>7947341</v>
      </c>
      <c r="G23" s="1">
        <f t="shared" si="2"/>
        <v>1696002</v>
      </c>
      <c r="H23" s="1">
        <f t="shared" si="2"/>
        <v>16535729</v>
      </c>
      <c r="I23" s="1">
        <f t="shared" si="2"/>
        <v>40852149</v>
      </c>
      <c r="J23" s="1">
        <f t="shared" si="2"/>
        <v>2026051</v>
      </c>
      <c r="K23" s="1"/>
      <c r="M23" s="4"/>
    </row>
    <row r="24" spans="2:15" ht="12.75">
      <c r="B24" s="6">
        <v>1995</v>
      </c>
      <c r="C24">
        <f t="shared" si="2"/>
        <v>53</v>
      </c>
      <c r="D24" s="1">
        <f t="shared" si="2"/>
        <v>32303208</v>
      </c>
      <c r="E24" s="1">
        <f t="shared" si="2"/>
        <v>21853041</v>
      </c>
      <c r="F24" s="1">
        <f t="shared" si="2"/>
        <v>4322666</v>
      </c>
      <c r="G24" s="1">
        <f t="shared" si="2"/>
        <v>3132720</v>
      </c>
      <c r="H24" s="1">
        <f t="shared" si="2"/>
        <v>15177853</v>
      </c>
      <c r="I24" s="1">
        <f t="shared" si="2"/>
        <v>20171822</v>
      </c>
      <c r="J24" s="1">
        <f t="shared" si="2"/>
        <v>2328740</v>
      </c>
      <c r="K24" s="1"/>
      <c r="M24" s="4"/>
      <c r="O24" s="1"/>
    </row>
    <row r="25" spans="1:11" ht="12.75">
      <c r="A25" s="15" t="s">
        <v>5</v>
      </c>
      <c r="D25" s="1"/>
      <c r="E25" s="1"/>
      <c r="F25" s="1"/>
      <c r="G25" s="1"/>
      <c r="H25" s="1"/>
      <c r="I25" s="1"/>
      <c r="J25" s="1"/>
      <c r="K25" s="1"/>
    </row>
    <row r="26" spans="1:11" ht="12.75">
      <c r="A26" s="15"/>
      <c r="B26" s="6">
        <v>2009</v>
      </c>
      <c r="C26">
        <v>13</v>
      </c>
      <c r="D26" s="1">
        <v>65722763</v>
      </c>
      <c r="E26" s="1">
        <v>47863048</v>
      </c>
      <c r="F26" s="1">
        <v>14698965</v>
      </c>
      <c r="G26" s="1">
        <v>1292</v>
      </c>
      <c r="H26" s="1">
        <v>22317546</v>
      </c>
      <c r="I26" s="1">
        <v>77654713</v>
      </c>
      <c r="J26" s="1">
        <v>176228</v>
      </c>
      <c r="K26" s="1"/>
    </row>
    <row r="27" spans="2:13" ht="12.75">
      <c r="B27" s="6">
        <v>2007</v>
      </c>
      <c r="C27">
        <v>12</v>
      </c>
      <c r="D27" s="1">
        <v>55880258</v>
      </c>
      <c r="E27" s="1">
        <v>28643840</v>
      </c>
      <c r="F27" s="1">
        <v>12047206</v>
      </c>
      <c r="G27" s="1">
        <v>4600</v>
      </c>
      <c r="H27" s="1">
        <v>17804649</v>
      </c>
      <c r="I27" s="1">
        <v>52918600</v>
      </c>
      <c r="J27" s="1">
        <v>2154414</v>
      </c>
      <c r="K27" s="1"/>
      <c r="M27" s="4"/>
    </row>
    <row r="28" spans="2:13" ht="12.75">
      <c r="B28" s="6">
        <v>2005</v>
      </c>
      <c r="C28">
        <v>15</v>
      </c>
      <c r="D28" s="1">
        <v>77846640</v>
      </c>
      <c r="E28" s="1">
        <v>59560663</v>
      </c>
      <c r="F28" s="1">
        <v>10750327</v>
      </c>
      <c r="G28" s="1">
        <v>4700000</v>
      </c>
      <c r="H28" s="1">
        <v>25001728</v>
      </c>
      <c r="I28" s="1">
        <v>76035422</v>
      </c>
      <c r="J28" s="1">
        <v>9080246</v>
      </c>
      <c r="K28" s="1"/>
      <c r="M28" s="4"/>
    </row>
    <row r="29" spans="2:13" ht="12.75">
      <c r="B29" s="6">
        <v>2003</v>
      </c>
      <c r="C29">
        <v>14</v>
      </c>
      <c r="D29" s="1">
        <v>50119623</v>
      </c>
      <c r="E29" s="1">
        <v>37462089</v>
      </c>
      <c r="F29" s="1">
        <v>9965594</v>
      </c>
      <c r="G29" s="1">
        <v>0</v>
      </c>
      <c r="H29" s="1">
        <v>16024135</v>
      </c>
      <c r="I29" s="1">
        <v>62785979</v>
      </c>
      <c r="J29" s="1">
        <v>351577</v>
      </c>
      <c r="K29" s="1"/>
      <c r="M29" s="4"/>
    </row>
    <row r="30" spans="2:13" ht="12.75">
      <c r="B30" s="6">
        <v>2001</v>
      </c>
      <c r="C30">
        <v>14</v>
      </c>
      <c r="D30" s="1">
        <v>36520123</v>
      </c>
      <c r="E30" s="1">
        <v>26641789</v>
      </c>
      <c r="F30" s="1">
        <v>8150415</v>
      </c>
      <c r="G30" s="1">
        <v>21000</v>
      </c>
      <c r="H30" s="1">
        <v>13179485</v>
      </c>
      <c r="I30" s="1">
        <v>33589136</v>
      </c>
      <c r="J30" s="1">
        <v>435575</v>
      </c>
      <c r="K30" s="1"/>
      <c r="M30" s="4"/>
    </row>
    <row r="31" spans="2:13" ht="12.75">
      <c r="B31" s="6">
        <v>1999</v>
      </c>
      <c r="C31">
        <v>10</v>
      </c>
      <c r="D31" s="1">
        <v>18272108</v>
      </c>
      <c r="E31" s="1">
        <v>12877610</v>
      </c>
      <c r="F31" s="1">
        <v>4706457</v>
      </c>
      <c r="G31" s="1">
        <v>138675</v>
      </c>
      <c r="H31" s="1">
        <v>6477015</v>
      </c>
      <c r="I31" s="1">
        <v>15466432</v>
      </c>
      <c r="J31" s="1">
        <v>0</v>
      </c>
      <c r="K31" s="1"/>
      <c r="M31" s="4"/>
    </row>
    <row r="32" spans="2:13" ht="12.75">
      <c r="B32" s="11">
        <v>1997</v>
      </c>
      <c r="C32">
        <v>15</v>
      </c>
      <c r="D32" s="1">
        <v>27606495</v>
      </c>
      <c r="E32" s="1">
        <v>19313320</v>
      </c>
      <c r="F32" s="1">
        <v>6960036</v>
      </c>
      <c r="G32" s="1">
        <v>500</v>
      </c>
      <c r="H32" s="1">
        <v>11694845</v>
      </c>
      <c r="I32" s="1">
        <v>24265075</v>
      </c>
      <c r="J32" s="1">
        <v>37821</v>
      </c>
      <c r="K32" s="1"/>
      <c r="M32" s="4"/>
    </row>
    <row r="33" spans="2:13" ht="12.75">
      <c r="B33" s="6">
        <v>1995</v>
      </c>
      <c r="C33" s="3">
        <v>7</v>
      </c>
      <c r="D33" s="1">
        <v>14064143</v>
      </c>
      <c r="E33" s="1">
        <v>11468906</v>
      </c>
      <c r="F33" s="1">
        <v>2124306</v>
      </c>
      <c r="G33" s="1">
        <v>0</v>
      </c>
      <c r="H33" s="1">
        <v>6684459</v>
      </c>
      <c r="I33" s="1">
        <v>10004147</v>
      </c>
      <c r="J33" s="1">
        <v>130308</v>
      </c>
      <c r="K33" s="1"/>
      <c r="M33" s="4"/>
    </row>
    <row r="34" spans="1:11" ht="12.75">
      <c r="A34" s="15" t="s">
        <v>6</v>
      </c>
      <c r="D34" s="1"/>
      <c r="E34" s="1"/>
      <c r="F34" s="1"/>
      <c r="G34" s="1"/>
      <c r="H34" s="1"/>
      <c r="I34" s="1"/>
      <c r="J34" s="1"/>
      <c r="K34" s="1"/>
    </row>
    <row r="35" spans="1:11" ht="12.75">
      <c r="A35" s="15"/>
      <c r="B35" s="6">
        <v>2009</v>
      </c>
      <c r="C35">
        <v>26</v>
      </c>
      <c r="D35" s="1">
        <v>6644985</v>
      </c>
      <c r="E35" s="1">
        <v>5474545</v>
      </c>
      <c r="F35" s="1">
        <v>869822</v>
      </c>
      <c r="G35" s="1">
        <v>226002</v>
      </c>
      <c r="H35" s="1">
        <v>2786104</v>
      </c>
      <c r="I35" s="1">
        <v>4686130</v>
      </c>
      <c r="J35" s="1">
        <v>362245</v>
      </c>
      <c r="K35" s="1"/>
    </row>
    <row r="36" spans="2:13" ht="12.75">
      <c r="B36" s="6">
        <v>2007</v>
      </c>
      <c r="C36">
        <v>40</v>
      </c>
      <c r="D36" s="1">
        <v>29450640</v>
      </c>
      <c r="E36" s="1">
        <v>20838263</v>
      </c>
      <c r="F36" s="1">
        <v>1389221</v>
      </c>
      <c r="G36" s="1">
        <v>6758213</v>
      </c>
      <c r="H36" s="1">
        <v>13321052</v>
      </c>
      <c r="I36" s="1">
        <v>17095786</v>
      </c>
      <c r="J36" s="1">
        <v>4189998</v>
      </c>
      <c r="K36" s="1"/>
      <c r="M36" s="4"/>
    </row>
    <row r="37" spans="2:13" ht="12.75">
      <c r="B37" s="6">
        <v>2005</v>
      </c>
      <c r="C37">
        <v>35</v>
      </c>
      <c r="D37" s="1">
        <v>18471187</v>
      </c>
      <c r="E37" s="1">
        <v>15395881</v>
      </c>
      <c r="F37" s="1">
        <v>1616760</v>
      </c>
      <c r="G37" s="1">
        <v>990429</v>
      </c>
      <c r="H37" s="1">
        <v>7542572</v>
      </c>
      <c r="I37" s="1">
        <v>13024715</v>
      </c>
      <c r="J37" s="1">
        <v>1096371</v>
      </c>
      <c r="K37" s="1"/>
      <c r="M37" s="4"/>
    </row>
    <row r="38" spans="2:13" ht="12.75">
      <c r="B38" s="6">
        <v>2003</v>
      </c>
      <c r="C38">
        <v>17</v>
      </c>
      <c r="D38" s="1">
        <v>7009692</v>
      </c>
      <c r="E38" s="1">
        <v>4272069</v>
      </c>
      <c r="F38" s="1">
        <v>552752</v>
      </c>
      <c r="G38" s="1">
        <v>1436970</v>
      </c>
      <c r="H38" s="1">
        <v>3093887</v>
      </c>
      <c r="I38" s="1">
        <v>3929184</v>
      </c>
      <c r="J38" s="1">
        <v>323867</v>
      </c>
      <c r="K38" s="1"/>
      <c r="M38" s="4"/>
    </row>
    <row r="39" spans="2:13" ht="12.75">
      <c r="B39" s="6">
        <v>2001</v>
      </c>
      <c r="C39">
        <v>23</v>
      </c>
      <c r="D39" s="1">
        <v>8109102</v>
      </c>
      <c r="E39" s="1">
        <v>5333517</v>
      </c>
      <c r="F39" s="1">
        <v>839605</v>
      </c>
      <c r="G39" s="1">
        <v>1650705</v>
      </c>
      <c r="H39" s="1">
        <v>2363506</v>
      </c>
      <c r="I39" s="1">
        <v>5912781</v>
      </c>
      <c r="J39" s="1">
        <v>1088254</v>
      </c>
      <c r="K39" s="1"/>
      <c r="M39" s="4"/>
    </row>
    <row r="40" spans="2:13" ht="12.75">
      <c r="B40" s="6">
        <v>1999</v>
      </c>
      <c r="C40">
        <v>49</v>
      </c>
      <c r="D40" s="1">
        <v>14565449</v>
      </c>
      <c r="E40" s="1">
        <v>10375043</v>
      </c>
      <c r="F40" s="1">
        <v>1712113</v>
      </c>
      <c r="G40" s="1">
        <v>1874313</v>
      </c>
      <c r="H40" s="1">
        <v>4512879</v>
      </c>
      <c r="I40" s="1">
        <v>10626515</v>
      </c>
      <c r="J40" s="1">
        <v>1826986</v>
      </c>
      <c r="K40" s="1"/>
      <c r="M40" s="4"/>
    </row>
    <row r="41" spans="2:13" ht="12.75">
      <c r="B41" s="11">
        <v>1997</v>
      </c>
      <c r="C41">
        <v>24</v>
      </c>
      <c r="D41" s="1">
        <v>14141047</v>
      </c>
      <c r="E41" s="1">
        <v>7156474</v>
      </c>
      <c r="F41" s="1">
        <v>372991</v>
      </c>
      <c r="G41" s="1">
        <v>806222</v>
      </c>
      <c r="H41" s="1">
        <v>3103824</v>
      </c>
      <c r="I41" s="1">
        <v>11306203</v>
      </c>
      <c r="J41" s="1">
        <v>1106998</v>
      </c>
      <c r="K41" s="1"/>
      <c r="M41" s="4"/>
    </row>
    <row r="42" spans="2:13" ht="12.75">
      <c r="B42" s="6">
        <v>1995</v>
      </c>
      <c r="C42" s="3">
        <v>18</v>
      </c>
      <c r="D42" s="1">
        <v>7267395</v>
      </c>
      <c r="E42" s="1">
        <v>3993762</v>
      </c>
      <c r="F42" s="1">
        <v>476860</v>
      </c>
      <c r="G42" s="1">
        <v>2305108</v>
      </c>
      <c r="H42" s="1">
        <v>3260379</v>
      </c>
      <c r="I42" s="1">
        <v>4141541</v>
      </c>
      <c r="J42" s="1">
        <v>1399201</v>
      </c>
      <c r="K42" s="1"/>
      <c r="M42" s="4"/>
    </row>
    <row r="43" spans="1:11" ht="12.75">
      <c r="A43" s="15" t="s">
        <v>7</v>
      </c>
      <c r="D43" s="1"/>
      <c r="E43" s="1"/>
      <c r="F43" s="1"/>
      <c r="G43" s="1"/>
      <c r="H43" s="1"/>
      <c r="I43" s="1"/>
      <c r="J43" s="1"/>
      <c r="K43" s="1"/>
    </row>
    <row r="44" spans="1:11" ht="12.75">
      <c r="A44" s="15"/>
      <c r="B44" s="6">
        <v>2009</v>
      </c>
      <c r="C44">
        <v>30</v>
      </c>
      <c r="D44" s="1">
        <v>49011356</v>
      </c>
      <c r="E44" s="1">
        <v>32555673</v>
      </c>
      <c r="F44" s="1">
        <v>3311956</v>
      </c>
      <c r="G44" s="1">
        <v>9982660</v>
      </c>
      <c r="H44" s="1">
        <v>32952637</v>
      </c>
      <c r="I44" s="1">
        <v>14894316</v>
      </c>
      <c r="J44" s="1">
        <v>11300834</v>
      </c>
      <c r="K44" s="1"/>
    </row>
    <row r="45" spans="2:13" ht="12.75">
      <c r="B45" s="6">
        <v>2007</v>
      </c>
      <c r="C45">
        <v>7</v>
      </c>
      <c r="D45" s="1">
        <v>9909144</v>
      </c>
      <c r="E45" s="1">
        <v>7735535</v>
      </c>
      <c r="F45" s="1">
        <v>1530355</v>
      </c>
      <c r="G45" s="1">
        <v>408600</v>
      </c>
      <c r="H45" s="1">
        <v>3459244</v>
      </c>
      <c r="I45" s="1">
        <v>8425141</v>
      </c>
      <c r="J45" s="1">
        <v>281346</v>
      </c>
      <c r="K45" s="1"/>
      <c r="M45" s="4"/>
    </row>
    <row r="46" spans="2:13" ht="12.75">
      <c r="B46" s="6">
        <v>2005</v>
      </c>
      <c r="C46">
        <v>14</v>
      </c>
      <c r="D46" s="1">
        <v>13170475</v>
      </c>
      <c r="E46" s="1">
        <v>10228452</v>
      </c>
      <c r="F46" s="1">
        <v>1093017</v>
      </c>
      <c r="G46" s="1">
        <v>1339669</v>
      </c>
      <c r="H46" s="1">
        <v>6710787</v>
      </c>
      <c r="I46" s="1">
        <v>7533768</v>
      </c>
      <c r="J46" s="1">
        <v>1026000</v>
      </c>
      <c r="K46" s="1"/>
      <c r="M46" s="4"/>
    </row>
    <row r="47" spans="2:13" ht="12.75">
      <c r="B47" s="6">
        <v>2003</v>
      </c>
      <c r="C47">
        <v>19</v>
      </c>
      <c r="D47" s="1">
        <v>32521704</v>
      </c>
      <c r="E47" s="1">
        <v>17103769</v>
      </c>
      <c r="F47" s="1">
        <v>720869</v>
      </c>
      <c r="G47" s="1">
        <v>13251480</v>
      </c>
      <c r="H47" s="1">
        <v>20315099</v>
      </c>
      <c r="I47" s="1">
        <v>15791475</v>
      </c>
      <c r="J47" s="1">
        <v>14342722</v>
      </c>
      <c r="K47" s="1"/>
      <c r="M47" s="4"/>
    </row>
    <row r="48" spans="2:13" ht="12.75">
      <c r="B48" s="6">
        <v>2001</v>
      </c>
      <c r="C48">
        <v>9</v>
      </c>
      <c r="D48" s="1">
        <v>4903524</v>
      </c>
      <c r="E48" s="1">
        <v>4341863</v>
      </c>
      <c r="F48" s="1">
        <v>153975</v>
      </c>
      <c r="G48" s="1">
        <v>93000</v>
      </c>
      <c r="H48" s="1">
        <v>921187</v>
      </c>
      <c r="I48" s="1">
        <v>3982337</v>
      </c>
      <c r="J48" s="1">
        <v>106129</v>
      </c>
      <c r="K48" s="1"/>
      <c r="M48" s="4"/>
    </row>
    <row r="49" spans="2:13" ht="12.75">
      <c r="B49" s="6">
        <v>1999</v>
      </c>
      <c r="C49">
        <v>18</v>
      </c>
      <c r="D49" s="1">
        <v>20904569</v>
      </c>
      <c r="E49" s="1">
        <v>13041501</v>
      </c>
      <c r="F49" s="1">
        <v>1230808</v>
      </c>
      <c r="G49" s="1">
        <v>5013346</v>
      </c>
      <c r="H49" s="1">
        <v>9907892</v>
      </c>
      <c r="I49" s="1">
        <v>10922542</v>
      </c>
      <c r="J49" s="1">
        <v>4023546</v>
      </c>
      <c r="K49" s="1"/>
      <c r="M49" s="4"/>
    </row>
    <row r="50" spans="2:13" ht="12.75">
      <c r="B50" s="11">
        <v>1997</v>
      </c>
      <c r="C50">
        <v>10</v>
      </c>
      <c r="D50" s="1">
        <v>5283152</v>
      </c>
      <c r="E50" s="1">
        <v>3602510</v>
      </c>
      <c r="F50" s="1">
        <v>614314</v>
      </c>
      <c r="G50" s="1">
        <v>889280</v>
      </c>
      <c r="H50" s="1">
        <v>1737060</v>
      </c>
      <c r="I50" s="1">
        <v>5280871</v>
      </c>
      <c r="J50" s="1">
        <v>881232</v>
      </c>
      <c r="K50" s="1"/>
      <c r="M50" s="4"/>
    </row>
    <row r="51" spans="2:13" ht="12.75">
      <c r="B51" s="6">
        <v>1995</v>
      </c>
      <c r="C51" s="3">
        <v>28</v>
      </c>
      <c r="D51" s="1">
        <f>10201937+769733</f>
        <v>10971670</v>
      </c>
      <c r="E51" s="1">
        <f>5918372+472001</f>
        <v>6390373</v>
      </c>
      <c r="F51" s="1">
        <f>1425661+295839</f>
        <v>1721500</v>
      </c>
      <c r="G51" s="1">
        <v>827612</v>
      </c>
      <c r="H51" s="1">
        <f>4926362+306653</f>
        <v>5233015</v>
      </c>
      <c r="I51" s="1">
        <f>5494247+531887</f>
        <v>6026134</v>
      </c>
      <c r="J51" s="1">
        <f>693436+105795</f>
        <v>799231</v>
      </c>
      <c r="K51" s="1"/>
      <c r="M51" s="4"/>
    </row>
    <row r="52" spans="1:11" ht="12.75">
      <c r="A52" s="10" t="s">
        <v>8</v>
      </c>
      <c r="D52" s="1"/>
      <c r="E52" s="1"/>
      <c r="F52" s="1"/>
      <c r="G52" s="1"/>
      <c r="H52" s="1"/>
      <c r="I52" s="1"/>
      <c r="J52" s="1"/>
      <c r="K52" s="1"/>
    </row>
    <row r="53" spans="1:11" ht="12.75">
      <c r="A53" s="10"/>
      <c r="B53" s="6">
        <v>2009</v>
      </c>
      <c r="C53">
        <f>C62+C71+C80</f>
        <v>109</v>
      </c>
      <c r="D53" s="1">
        <f>D62+D71+D80</f>
        <v>114864155</v>
      </c>
      <c r="E53" s="1">
        <f aca="true" t="shared" si="3" ref="E53:J53">E62+E71+E80</f>
        <v>73315280</v>
      </c>
      <c r="F53" s="1">
        <f t="shared" si="3"/>
        <v>17385275</v>
      </c>
      <c r="G53" s="1">
        <f t="shared" si="3"/>
        <v>16736450</v>
      </c>
      <c r="H53" s="1">
        <f t="shared" si="3"/>
        <v>44493943</v>
      </c>
      <c r="I53" s="1">
        <f t="shared" si="3"/>
        <v>106337256</v>
      </c>
      <c r="J53" s="1">
        <f t="shared" si="3"/>
        <v>18198983</v>
      </c>
      <c r="K53" s="1"/>
    </row>
    <row r="54" spans="1:13" ht="12.75">
      <c r="A54" s="10"/>
      <c r="B54" s="6">
        <v>2007</v>
      </c>
      <c r="C54">
        <f aca="true" t="shared" si="4" ref="C54:J60">C63+C72+C81</f>
        <v>40</v>
      </c>
      <c r="D54" s="1">
        <f t="shared" si="4"/>
        <v>69164139</v>
      </c>
      <c r="E54" s="1">
        <f t="shared" si="4"/>
        <v>42042292</v>
      </c>
      <c r="F54" s="1">
        <f t="shared" si="4"/>
        <v>17935288</v>
      </c>
      <c r="G54" s="1">
        <f t="shared" si="4"/>
        <v>2154505</v>
      </c>
      <c r="H54" s="1">
        <f t="shared" si="4"/>
        <v>23261417</v>
      </c>
      <c r="I54" s="1">
        <f t="shared" si="4"/>
        <v>65848088</v>
      </c>
      <c r="J54" s="1">
        <f t="shared" si="4"/>
        <v>4574983</v>
      </c>
      <c r="K54" s="1"/>
      <c r="M54" s="4"/>
    </row>
    <row r="55" spans="1:13" ht="12.75">
      <c r="A55" s="10"/>
      <c r="B55" s="6">
        <v>2005</v>
      </c>
      <c r="C55">
        <f t="shared" si="4"/>
        <v>66</v>
      </c>
      <c r="D55" s="1">
        <f t="shared" si="4"/>
        <v>78270207</v>
      </c>
      <c r="E55" s="1">
        <f t="shared" si="4"/>
        <v>55978886</v>
      </c>
      <c r="F55" s="1">
        <f t="shared" si="4"/>
        <v>15641356</v>
      </c>
      <c r="G55" s="1">
        <f t="shared" si="4"/>
        <v>4191475</v>
      </c>
      <c r="H55" s="1">
        <f t="shared" si="4"/>
        <v>29734527</v>
      </c>
      <c r="I55" s="1">
        <f t="shared" si="4"/>
        <v>70785155</v>
      </c>
      <c r="J55" s="1">
        <f t="shared" si="4"/>
        <v>5035342</v>
      </c>
      <c r="K55" s="1"/>
      <c r="M55" s="4"/>
    </row>
    <row r="56" spans="2:13" ht="12.75">
      <c r="B56" s="6">
        <v>2003</v>
      </c>
      <c r="C56">
        <f t="shared" si="4"/>
        <v>67</v>
      </c>
      <c r="D56" s="1">
        <f t="shared" si="4"/>
        <v>76921913</v>
      </c>
      <c r="E56" s="1">
        <f t="shared" si="4"/>
        <v>50412660</v>
      </c>
      <c r="F56" s="1">
        <f t="shared" si="4"/>
        <v>13009806</v>
      </c>
      <c r="G56" s="1">
        <f t="shared" si="4"/>
        <v>7384474</v>
      </c>
      <c r="H56" s="1">
        <f t="shared" si="4"/>
        <v>26905724</v>
      </c>
      <c r="I56" s="1">
        <f t="shared" si="4"/>
        <v>70734303</v>
      </c>
      <c r="J56" s="1">
        <f t="shared" si="4"/>
        <v>10760382</v>
      </c>
      <c r="K56" s="1"/>
      <c r="M56" s="4"/>
    </row>
    <row r="57" spans="2:13" ht="12.75">
      <c r="B57" s="6">
        <v>2001</v>
      </c>
      <c r="C57">
        <f t="shared" si="4"/>
        <v>57</v>
      </c>
      <c r="D57" s="1">
        <f t="shared" si="4"/>
        <v>46011775</v>
      </c>
      <c r="E57" s="1">
        <f t="shared" si="4"/>
        <v>29729045</v>
      </c>
      <c r="F57" s="1">
        <f t="shared" si="4"/>
        <v>11101891</v>
      </c>
      <c r="G57" s="1">
        <f t="shared" si="4"/>
        <v>2653789</v>
      </c>
      <c r="H57" s="1">
        <f t="shared" si="4"/>
        <v>13536374</v>
      </c>
      <c r="I57" s="1">
        <f t="shared" si="4"/>
        <v>39956408</v>
      </c>
      <c r="J57" s="1">
        <f t="shared" si="4"/>
        <v>5619549</v>
      </c>
      <c r="K57" s="1"/>
      <c r="M57" s="4"/>
    </row>
    <row r="58" spans="2:13" ht="12.75">
      <c r="B58" s="6">
        <v>1999</v>
      </c>
      <c r="C58">
        <f t="shared" si="4"/>
        <v>65</v>
      </c>
      <c r="D58" s="1">
        <f t="shared" si="4"/>
        <v>63886627</v>
      </c>
      <c r="E58" s="1">
        <f t="shared" si="4"/>
        <v>47220740</v>
      </c>
      <c r="F58" s="1">
        <f t="shared" si="4"/>
        <v>12090827</v>
      </c>
      <c r="G58" s="1">
        <f t="shared" si="4"/>
        <v>690780</v>
      </c>
      <c r="H58" s="1">
        <f t="shared" si="4"/>
        <v>21762083</v>
      </c>
      <c r="I58" s="1">
        <f t="shared" si="4"/>
        <v>59455008</v>
      </c>
      <c r="J58" s="1">
        <f t="shared" si="4"/>
        <v>2642663</v>
      </c>
      <c r="K58" s="1"/>
      <c r="M58" s="4"/>
    </row>
    <row r="59" spans="2:13" ht="12.75">
      <c r="B59" s="11">
        <v>1997</v>
      </c>
      <c r="C59">
        <f t="shared" si="4"/>
        <v>58</v>
      </c>
      <c r="D59" s="1">
        <f t="shared" si="4"/>
        <v>49579605</v>
      </c>
      <c r="E59" s="1">
        <f t="shared" si="4"/>
        <v>28224641</v>
      </c>
      <c r="F59" s="1">
        <f t="shared" si="4"/>
        <v>8177469</v>
      </c>
      <c r="G59" s="1">
        <f t="shared" si="4"/>
        <v>10456804</v>
      </c>
      <c r="H59" s="1">
        <f t="shared" si="4"/>
        <v>22340224</v>
      </c>
      <c r="I59" s="1">
        <f t="shared" si="4"/>
        <v>43972544</v>
      </c>
      <c r="J59" s="1">
        <f t="shared" si="4"/>
        <v>11966492</v>
      </c>
      <c r="K59" s="1"/>
      <c r="M59" s="4"/>
    </row>
    <row r="60" spans="2:13" ht="12.75">
      <c r="B60" s="6">
        <v>1995</v>
      </c>
      <c r="C60">
        <f t="shared" si="4"/>
        <v>68</v>
      </c>
      <c r="D60" s="1">
        <f t="shared" si="4"/>
        <v>35529982</v>
      </c>
      <c r="E60" s="1">
        <f t="shared" si="4"/>
        <v>20913252</v>
      </c>
      <c r="F60" s="1">
        <f t="shared" si="4"/>
        <v>7545539</v>
      </c>
      <c r="G60" s="1">
        <f t="shared" si="4"/>
        <v>4453133</v>
      </c>
      <c r="H60" s="1">
        <f t="shared" si="4"/>
        <v>17820879</v>
      </c>
      <c r="I60" s="1">
        <f t="shared" si="4"/>
        <v>24177991</v>
      </c>
      <c r="J60" s="1">
        <f t="shared" si="4"/>
        <v>4350684</v>
      </c>
      <c r="K60" s="1"/>
      <c r="M60" s="4"/>
    </row>
    <row r="61" spans="1:11" ht="12.75">
      <c r="A61" s="15" t="s">
        <v>5</v>
      </c>
      <c r="D61" s="1"/>
      <c r="E61" s="1"/>
      <c r="F61" s="1"/>
      <c r="G61" s="1"/>
      <c r="H61" s="1"/>
      <c r="I61" s="1"/>
      <c r="J61" s="1"/>
      <c r="K61" s="1"/>
    </row>
    <row r="62" spans="1:11" ht="12.75">
      <c r="A62" s="15"/>
      <c r="B62" s="6">
        <v>2009</v>
      </c>
      <c r="C62">
        <v>13</v>
      </c>
      <c r="D62" s="1">
        <v>37376957</v>
      </c>
      <c r="E62" s="1">
        <v>21614953</v>
      </c>
      <c r="F62" s="1">
        <v>11569293</v>
      </c>
      <c r="G62" s="1">
        <v>338</v>
      </c>
      <c r="H62" s="1">
        <v>14124689</v>
      </c>
      <c r="I62" s="1">
        <v>55445061</v>
      </c>
      <c r="J62" s="1">
        <v>1212740</v>
      </c>
      <c r="K62" s="1"/>
    </row>
    <row r="63" spans="2:13" ht="12.75">
      <c r="B63" s="6">
        <v>2007</v>
      </c>
      <c r="C63">
        <v>17</v>
      </c>
      <c r="D63" s="1">
        <v>58136657</v>
      </c>
      <c r="E63" s="1">
        <v>35831741</v>
      </c>
      <c r="F63" s="1">
        <v>16572298</v>
      </c>
      <c r="G63" s="1">
        <v>0</v>
      </c>
      <c r="H63" s="1">
        <v>18902922</v>
      </c>
      <c r="I63" s="1">
        <v>58694323</v>
      </c>
      <c r="J63" s="1">
        <v>1754001</v>
      </c>
      <c r="K63" s="1"/>
      <c r="M63" s="4"/>
    </row>
    <row r="64" spans="2:13" ht="12.75">
      <c r="B64" s="6">
        <v>2005</v>
      </c>
      <c r="C64">
        <v>14</v>
      </c>
      <c r="D64" s="1">
        <v>50180494</v>
      </c>
      <c r="E64" s="1">
        <v>34108305</v>
      </c>
      <c r="F64" s="1">
        <v>13706471</v>
      </c>
      <c r="G64" s="1">
        <v>336659</v>
      </c>
      <c r="H64" s="1">
        <v>15716341</v>
      </c>
      <c r="I64" s="1">
        <v>54404717</v>
      </c>
      <c r="J64" s="1">
        <v>396852</v>
      </c>
      <c r="K64" s="1"/>
      <c r="M64" s="4"/>
    </row>
    <row r="65" spans="2:13" ht="12.75">
      <c r="B65" s="6">
        <v>2003</v>
      </c>
      <c r="C65">
        <v>13</v>
      </c>
      <c r="D65" s="1">
        <v>36972309</v>
      </c>
      <c r="E65" s="1">
        <v>24968472</v>
      </c>
      <c r="F65" s="1">
        <v>10247177</v>
      </c>
      <c r="G65" s="1">
        <v>0</v>
      </c>
      <c r="H65" s="1">
        <v>10981880</v>
      </c>
      <c r="I65" s="1">
        <v>46610444</v>
      </c>
      <c r="J65" s="1">
        <v>1705827</v>
      </c>
      <c r="K65" s="1"/>
      <c r="M65" s="4"/>
    </row>
    <row r="66" spans="2:13" ht="12.75">
      <c r="B66" s="6">
        <v>2001</v>
      </c>
      <c r="C66">
        <v>17</v>
      </c>
      <c r="D66" s="1">
        <v>25895893</v>
      </c>
      <c r="E66" s="1">
        <v>16800817</v>
      </c>
      <c r="F66" s="1">
        <v>8462914</v>
      </c>
      <c r="G66" s="1">
        <v>0</v>
      </c>
      <c r="H66" s="1">
        <v>7699906</v>
      </c>
      <c r="I66" s="1">
        <v>25162203</v>
      </c>
      <c r="J66" s="1">
        <v>2404076</v>
      </c>
      <c r="K66" s="1"/>
      <c r="M66" s="4"/>
    </row>
    <row r="67" spans="2:13" ht="12.75">
      <c r="B67" s="6">
        <v>1999</v>
      </c>
      <c r="C67">
        <v>17</v>
      </c>
      <c r="D67" s="1">
        <v>35749064</v>
      </c>
      <c r="E67" s="1">
        <v>23555624</v>
      </c>
      <c r="F67" s="1">
        <v>9662342</v>
      </c>
      <c r="G67" s="1">
        <v>0</v>
      </c>
      <c r="H67" s="1">
        <v>12894179</v>
      </c>
      <c r="I67" s="1">
        <v>39049627</v>
      </c>
      <c r="J67" s="1">
        <v>1642140</v>
      </c>
      <c r="K67" s="1"/>
      <c r="M67" s="4"/>
    </row>
    <row r="68" spans="2:13" ht="12.75">
      <c r="B68" s="11">
        <v>1997</v>
      </c>
      <c r="C68">
        <v>14</v>
      </c>
      <c r="D68" s="1">
        <v>25934403</v>
      </c>
      <c r="E68" s="1">
        <v>17317833</v>
      </c>
      <c r="F68" s="1">
        <v>6792325</v>
      </c>
      <c r="G68" s="1">
        <v>205500</v>
      </c>
      <c r="H68" s="1">
        <v>9589275</v>
      </c>
      <c r="I68" s="1">
        <v>31193370</v>
      </c>
      <c r="J68" s="1">
        <v>1892577</v>
      </c>
      <c r="K68" s="1"/>
      <c r="M68" s="4"/>
    </row>
    <row r="69" spans="2:13" ht="12.75">
      <c r="B69" s="6">
        <v>1995</v>
      </c>
      <c r="C69" s="3">
        <v>13</v>
      </c>
      <c r="D69" s="1">
        <v>16248743</v>
      </c>
      <c r="E69" s="1">
        <v>9099362</v>
      </c>
      <c r="F69" s="1">
        <v>5815874</v>
      </c>
      <c r="G69" s="1">
        <v>0</v>
      </c>
      <c r="H69" s="1">
        <v>6972070</v>
      </c>
      <c r="I69" s="1">
        <v>15358475</v>
      </c>
      <c r="J69" s="1">
        <v>196057</v>
      </c>
      <c r="K69" s="1"/>
      <c r="M69" s="4"/>
    </row>
    <row r="70" spans="1:11" ht="12.75">
      <c r="A70" s="15" t="s">
        <v>6</v>
      </c>
      <c r="D70" s="1"/>
      <c r="E70" s="1"/>
      <c r="F70" s="1"/>
      <c r="G70" s="1"/>
      <c r="H70" s="1"/>
      <c r="I70" s="1"/>
      <c r="J70" s="1"/>
      <c r="K70" s="1"/>
    </row>
    <row r="71" spans="1:11" ht="12.75">
      <c r="A71" s="15"/>
      <c r="B71" s="6">
        <v>2009</v>
      </c>
      <c r="C71">
        <v>51</v>
      </c>
      <c r="D71" s="1">
        <v>19467209</v>
      </c>
      <c r="E71" s="1">
        <v>13619979</v>
      </c>
      <c r="F71" s="1">
        <v>547650</v>
      </c>
      <c r="G71" s="1">
        <v>5187660</v>
      </c>
      <c r="H71" s="1">
        <v>7940141</v>
      </c>
      <c r="I71" s="1">
        <v>11474170</v>
      </c>
      <c r="J71" s="1">
        <v>5568325</v>
      </c>
      <c r="K71" s="1"/>
    </row>
    <row r="72" spans="2:13" ht="12.75">
      <c r="B72" s="6">
        <v>2007</v>
      </c>
      <c r="C72">
        <v>13</v>
      </c>
      <c r="D72" s="1">
        <v>2905677</v>
      </c>
      <c r="E72" s="1">
        <v>1037690</v>
      </c>
      <c r="F72" s="1">
        <v>64400</v>
      </c>
      <c r="G72" s="1">
        <v>1700792</v>
      </c>
      <c r="H72" s="1">
        <v>1080827</v>
      </c>
      <c r="I72" s="1">
        <v>2218234</v>
      </c>
      <c r="J72" s="1">
        <v>2139282</v>
      </c>
      <c r="K72" s="1"/>
      <c r="M72" s="4"/>
    </row>
    <row r="73" spans="2:13" ht="12.75">
      <c r="B73" s="6">
        <v>2005</v>
      </c>
      <c r="C73">
        <v>40</v>
      </c>
      <c r="D73" s="1">
        <v>16386364</v>
      </c>
      <c r="E73" s="1">
        <v>12345822</v>
      </c>
      <c r="F73" s="1">
        <v>522843</v>
      </c>
      <c r="G73" s="1">
        <v>3294493</v>
      </c>
      <c r="H73" s="1">
        <v>9722505</v>
      </c>
      <c r="I73" s="1">
        <v>7003493</v>
      </c>
      <c r="J73" s="1">
        <v>4528446</v>
      </c>
      <c r="K73" s="1"/>
      <c r="M73" s="4"/>
    </row>
    <row r="74" spans="2:13" ht="12.75">
      <c r="B74" s="6">
        <v>2003</v>
      </c>
      <c r="C74">
        <v>31</v>
      </c>
      <c r="D74" s="1">
        <v>11487412</v>
      </c>
      <c r="E74" s="1">
        <v>8848395</v>
      </c>
      <c r="F74" s="1">
        <v>385376</v>
      </c>
      <c r="G74" s="1">
        <v>2076207</v>
      </c>
      <c r="H74" s="1">
        <v>5141649</v>
      </c>
      <c r="I74" s="1">
        <v>7034697</v>
      </c>
      <c r="J74" s="1">
        <v>1929279</v>
      </c>
      <c r="K74" s="1"/>
      <c r="M74" s="4"/>
    </row>
    <row r="75" spans="2:13" ht="12.75">
      <c r="B75" s="6">
        <v>2001</v>
      </c>
      <c r="C75">
        <v>29</v>
      </c>
      <c r="D75" s="1">
        <v>12170145</v>
      </c>
      <c r="E75" s="1">
        <v>6707641</v>
      </c>
      <c r="F75" s="1">
        <v>1457808</v>
      </c>
      <c r="G75" s="1">
        <v>2607240</v>
      </c>
      <c r="H75" s="1">
        <v>3864592</v>
      </c>
      <c r="I75" s="1">
        <v>8792678</v>
      </c>
      <c r="J75" s="1">
        <v>2552182</v>
      </c>
      <c r="K75" s="1"/>
      <c r="M75" s="4"/>
    </row>
    <row r="76" spans="2:13" ht="12.75">
      <c r="B76" s="6">
        <v>1999</v>
      </c>
      <c r="C76">
        <v>31</v>
      </c>
      <c r="D76" s="1">
        <v>7003216</v>
      </c>
      <c r="E76" s="1">
        <v>4884955</v>
      </c>
      <c r="F76" s="1">
        <v>467791</v>
      </c>
      <c r="G76" s="1">
        <v>565170</v>
      </c>
      <c r="H76" s="1">
        <v>1867385</v>
      </c>
      <c r="I76" s="1">
        <v>5148558</v>
      </c>
      <c r="J76" s="1">
        <v>705271</v>
      </c>
      <c r="K76" s="1"/>
      <c r="M76" s="4"/>
    </row>
    <row r="77" spans="2:13" ht="12.75">
      <c r="B77" s="11">
        <v>1997</v>
      </c>
      <c r="C77">
        <v>34</v>
      </c>
      <c r="D77" s="1">
        <v>19252411</v>
      </c>
      <c r="E77" s="1">
        <v>7875364</v>
      </c>
      <c r="F77" s="1">
        <v>602247</v>
      </c>
      <c r="G77" s="1">
        <v>9932429</v>
      </c>
      <c r="H77" s="1">
        <v>11247546</v>
      </c>
      <c r="I77" s="1">
        <v>8371030</v>
      </c>
      <c r="J77" s="1">
        <v>9966301</v>
      </c>
      <c r="K77" s="1"/>
      <c r="M77" s="4"/>
    </row>
    <row r="78" spans="2:13" ht="12.75">
      <c r="B78" s="6">
        <v>1995</v>
      </c>
      <c r="C78" s="3">
        <v>17</v>
      </c>
      <c r="D78" s="1">
        <v>5974319</v>
      </c>
      <c r="E78" s="1">
        <v>4447667</v>
      </c>
      <c r="F78" s="1">
        <v>229931</v>
      </c>
      <c r="G78" s="1">
        <v>1271295</v>
      </c>
      <c r="H78" s="1">
        <v>2780617</v>
      </c>
      <c r="I78" s="1">
        <v>3195650</v>
      </c>
      <c r="J78" s="1">
        <v>1226038</v>
      </c>
      <c r="K78" s="1"/>
      <c r="M78" s="4"/>
    </row>
    <row r="79" spans="1:11" ht="12.75">
      <c r="A79" s="15" t="s">
        <v>7</v>
      </c>
      <c r="D79" s="1"/>
      <c r="E79" s="1"/>
      <c r="F79" s="1"/>
      <c r="G79" s="1"/>
      <c r="H79" s="1"/>
      <c r="I79" s="1"/>
      <c r="J79" s="1"/>
      <c r="K79" s="1"/>
    </row>
    <row r="80" spans="1:11" ht="12.75">
      <c r="A80" s="15"/>
      <c r="B80" s="6">
        <v>2009</v>
      </c>
      <c r="C80">
        <v>45</v>
      </c>
      <c r="D80" s="1">
        <v>58019989</v>
      </c>
      <c r="E80" s="1">
        <v>38080348</v>
      </c>
      <c r="F80" s="1">
        <v>5268332</v>
      </c>
      <c r="G80" s="1">
        <v>11548452</v>
      </c>
      <c r="H80" s="1">
        <v>22429113</v>
      </c>
      <c r="I80" s="1">
        <v>39418025</v>
      </c>
      <c r="J80" s="1">
        <v>11417918</v>
      </c>
      <c r="K80" s="1"/>
    </row>
    <row r="81" spans="2:13" ht="12.75">
      <c r="B81" s="6">
        <v>2007</v>
      </c>
      <c r="C81">
        <v>10</v>
      </c>
      <c r="D81" s="1">
        <v>8121805</v>
      </c>
      <c r="E81" s="1">
        <v>5172861</v>
      </c>
      <c r="F81" s="1">
        <v>1298590</v>
      </c>
      <c r="G81" s="1">
        <v>453713</v>
      </c>
      <c r="H81" s="1">
        <v>3277668</v>
      </c>
      <c r="I81" s="1">
        <v>4935531</v>
      </c>
      <c r="J81" s="1">
        <v>681700</v>
      </c>
      <c r="K81" s="1"/>
      <c r="M81" s="4"/>
    </row>
    <row r="82" spans="2:13" ht="12.75">
      <c r="B82" s="6">
        <v>2005</v>
      </c>
      <c r="C82">
        <v>12</v>
      </c>
      <c r="D82" s="1">
        <v>11703349</v>
      </c>
      <c r="E82" s="1">
        <v>9524759</v>
      </c>
      <c r="F82" s="1">
        <v>1412042</v>
      </c>
      <c r="G82" s="1">
        <v>560323</v>
      </c>
      <c r="H82" s="1">
        <v>4295681</v>
      </c>
      <c r="I82" s="1">
        <v>9376945</v>
      </c>
      <c r="J82" s="1">
        <v>110044</v>
      </c>
      <c r="K82" s="1"/>
      <c r="M82" s="4"/>
    </row>
    <row r="83" spans="2:13" ht="12.75">
      <c r="B83" s="6">
        <v>2003</v>
      </c>
      <c r="C83">
        <v>23</v>
      </c>
      <c r="D83" s="1">
        <v>28462192</v>
      </c>
      <c r="E83" s="1">
        <v>16595793</v>
      </c>
      <c r="F83" s="1">
        <v>2377253</v>
      </c>
      <c r="G83" s="1">
        <v>5308267</v>
      </c>
      <c r="H83" s="1">
        <v>10782195</v>
      </c>
      <c r="I83" s="1">
        <v>17089162</v>
      </c>
      <c r="J83" s="1">
        <v>7125276</v>
      </c>
      <c r="K83" s="1"/>
      <c r="M83" s="4"/>
    </row>
    <row r="84" spans="2:13" ht="12.75">
      <c r="B84" s="6">
        <v>2001</v>
      </c>
      <c r="C84">
        <v>11</v>
      </c>
      <c r="D84" s="1">
        <v>7945737</v>
      </c>
      <c r="E84" s="1">
        <v>6220587</v>
      </c>
      <c r="F84" s="1">
        <v>1181169</v>
      </c>
      <c r="G84" s="1">
        <v>46549</v>
      </c>
      <c r="H84" s="1">
        <v>1971876</v>
      </c>
      <c r="I84" s="1">
        <v>6001527</v>
      </c>
      <c r="J84" s="1">
        <v>663291</v>
      </c>
      <c r="K84" s="1"/>
      <c r="M84" s="4"/>
    </row>
    <row r="85" spans="2:13" ht="12.75">
      <c r="B85" s="6">
        <v>1999</v>
      </c>
      <c r="C85">
        <v>17</v>
      </c>
      <c r="D85" s="1">
        <v>21134347</v>
      </c>
      <c r="E85" s="1">
        <v>18780161</v>
      </c>
      <c r="F85" s="1">
        <v>1960694</v>
      </c>
      <c r="G85" s="1">
        <v>125610</v>
      </c>
      <c r="H85" s="1">
        <v>7000519</v>
      </c>
      <c r="I85" s="1">
        <v>15256823</v>
      </c>
      <c r="J85" s="1">
        <v>295252</v>
      </c>
      <c r="K85" s="1"/>
      <c r="M85" s="4"/>
    </row>
    <row r="86" spans="2:13" ht="12.75">
      <c r="B86" s="11">
        <v>1997</v>
      </c>
      <c r="C86">
        <v>10</v>
      </c>
      <c r="D86" s="1">
        <v>4392791</v>
      </c>
      <c r="E86" s="1">
        <v>3031444</v>
      </c>
      <c r="F86" s="1">
        <v>782897</v>
      </c>
      <c r="G86" s="1">
        <v>318875</v>
      </c>
      <c r="H86" s="1">
        <v>1503403</v>
      </c>
      <c r="I86" s="1">
        <v>4408144</v>
      </c>
      <c r="J86" s="1">
        <v>107614</v>
      </c>
      <c r="K86" s="1"/>
      <c r="M86" s="4"/>
    </row>
    <row r="87" spans="2:13" ht="12.75">
      <c r="B87" s="6">
        <v>1995</v>
      </c>
      <c r="C87" s="3">
        <v>38</v>
      </c>
      <c r="D87" s="1">
        <v>13306920</v>
      </c>
      <c r="E87" s="1">
        <v>7366223</v>
      </c>
      <c r="F87" s="1">
        <v>1499734</v>
      </c>
      <c r="G87" s="1">
        <v>3181838</v>
      </c>
      <c r="H87" s="1">
        <v>8068192</v>
      </c>
      <c r="I87" s="1">
        <v>5623866</v>
      </c>
      <c r="J87" s="1">
        <v>2928589</v>
      </c>
      <c r="K87" s="1"/>
      <c r="M87" s="4"/>
    </row>
    <row r="90" ht="12.75">
      <c r="B90" s="12" t="s">
        <v>17</v>
      </c>
    </row>
    <row r="91" ht="12.75">
      <c r="B91" s="12" t="s">
        <v>18</v>
      </c>
    </row>
    <row r="92" ht="12.75">
      <c r="B92" s="12" t="s">
        <v>22</v>
      </c>
    </row>
  </sheetData>
  <sheetProtection/>
  <mergeCells count="3">
    <mergeCell ref="A3:J3"/>
    <mergeCell ref="A2:J2"/>
    <mergeCell ref="A1:J1"/>
  </mergeCells>
  <printOptions/>
  <pageMargins left="0.3" right="0.33" top="0.5" bottom="0.25" header="0.5" footer="0.5"/>
  <pageSetup horizontalDpi="1200" verticalDpi="12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2010-03-11T18:28:37Z</cp:lastPrinted>
  <dcterms:created xsi:type="dcterms:W3CDTF">2004-02-26T16:11:36Z</dcterms:created>
  <dcterms:modified xsi:type="dcterms:W3CDTF">2010-03-11T18:29:07Z</dcterms:modified>
  <cp:category/>
  <cp:version/>
  <cp:contentType/>
  <cp:contentStatus/>
</cp:coreProperties>
</file>