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5524" windowWidth="14628" windowHeight="4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<sst xmlns="http://schemas.openxmlformats.org/spreadsheetml/2006/main" count="68" uniqueCount="19">
  <si>
    <t>$1,001-$5,000</t>
  </si>
  <si>
    <t>$5,001-$10,000</t>
  </si>
  <si>
    <t>$10,001-$20,000</t>
  </si>
  <si>
    <t>Itemized</t>
  </si>
  <si>
    <t>DNC</t>
  </si>
  <si>
    <t>RNC</t>
  </si>
  <si>
    <t>DCCC</t>
  </si>
  <si>
    <t>NRCC</t>
  </si>
  <si>
    <t>Unitemized</t>
  </si>
  <si>
    <t>Total from</t>
  </si>
  <si>
    <t>Individuals</t>
  </si>
  <si>
    <t>$200-$1,000</t>
  </si>
  <si>
    <t>% of all Individuals</t>
  </si>
  <si>
    <t>NRSC</t>
  </si>
  <si>
    <t>DSCC</t>
  </si>
  <si>
    <t>less than $200</t>
  </si>
  <si>
    <t xml:space="preserve">Table 4  </t>
  </si>
  <si>
    <t>Contributions from Individuals - January 1 of the Nonelection Year Through March 31 of the Election Year</t>
  </si>
  <si>
    <t xml:space="preserve">More than $20,000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</si>
</sst>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6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1"/>
  <sheetViews>
    <sheetView tabSelected="1" zoomScalePageLayoutView="0" workbookViewId="0" topLeftCell="A23">
      <selection activeCell="L30" sqref="L30"/>
    </sheetView>
  </sheetViews>
  <sheetFormatPr defaultColWidth="9.140625" defaultRowHeight="12.75"/>
  <cols>
    <col min="2" max="2" width="3.7109375" style="3" customWidth="1"/>
    <col min="3" max="3" width="17.421875" style="3" bestFit="1" customWidth="1"/>
    <col min="4" max="4" width="13.421875" style="3" customWidth="1"/>
    <col min="5" max="5" width="12.8515625" style="0" customWidth="1"/>
    <col min="6" max="6" width="13.140625" style="0" customWidth="1"/>
    <col min="7" max="7" width="13.28125" style="0" customWidth="1"/>
    <col min="8" max="8" width="14.421875" style="0" customWidth="1"/>
    <col min="9" max="9" width="16.421875" style="0" customWidth="1"/>
    <col min="10" max="10" width="0.13671875" style="0" customWidth="1"/>
    <col min="11" max="11" width="12.140625" style="0" bestFit="1" customWidth="1"/>
    <col min="12" max="13" width="11.140625" style="0" bestFit="1" customWidth="1"/>
  </cols>
  <sheetData>
    <row r="1" spans="2:11" ht="15">
      <c r="B1" s="35" t="s">
        <v>16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5">
      <c r="B2" s="35" t="s">
        <v>17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5"/>
      <c r="C3" s="5"/>
      <c r="D3" s="5"/>
      <c r="E3" s="5"/>
      <c r="F3" s="5"/>
      <c r="G3" s="5"/>
      <c r="H3" s="5"/>
      <c r="I3" s="5"/>
      <c r="J3" s="5"/>
      <c r="K3" s="5"/>
    </row>
    <row r="4" spans="3:11" ht="12.75">
      <c r="C4" s="5"/>
      <c r="D4" s="7" t="s">
        <v>8</v>
      </c>
      <c r="E4" s="5"/>
      <c r="F4" s="5"/>
      <c r="G4" s="5"/>
      <c r="H4" s="5"/>
      <c r="I4" s="7"/>
      <c r="J4" s="5"/>
      <c r="K4" s="14" t="s">
        <v>9</v>
      </c>
    </row>
    <row r="5" spans="3:11" ht="12.75">
      <c r="C5" s="5"/>
      <c r="D5" s="19" t="s">
        <v>15</v>
      </c>
      <c r="E5" s="6" t="s">
        <v>11</v>
      </c>
      <c r="F5" s="6" t="s">
        <v>0</v>
      </c>
      <c r="G5" s="6" t="s">
        <v>1</v>
      </c>
      <c r="H5" s="6" t="s">
        <v>2</v>
      </c>
      <c r="I5" s="9" t="s">
        <v>18</v>
      </c>
      <c r="J5" s="6" t="s">
        <v>3</v>
      </c>
      <c r="K5" s="15" t="s">
        <v>10</v>
      </c>
    </row>
    <row r="6" spans="2:9" ht="12.75">
      <c r="B6" s="3" t="s">
        <v>4</v>
      </c>
      <c r="C6" s="5"/>
      <c r="D6" s="7"/>
      <c r="I6" s="8"/>
    </row>
    <row r="7" spans="3:11" ht="12.75">
      <c r="C7" s="5">
        <v>2000</v>
      </c>
      <c r="D7" s="21">
        <v>21168698</v>
      </c>
      <c r="E7" s="20">
        <v>3085873</v>
      </c>
      <c r="F7" s="20">
        <v>2879780</v>
      </c>
      <c r="G7" s="20">
        <v>3150477</v>
      </c>
      <c r="H7" s="20">
        <v>4102600</v>
      </c>
      <c r="I7" s="21">
        <v>0</v>
      </c>
      <c r="J7" s="23">
        <f>SUM(E7:I7)</f>
        <v>13218730</v>
      </c>
      <c r="K7" s="24">
        <v>34387428</v>
      </c>
    </row>
    <row r="8" spans="3:11" ht="12.75">
      <c r="C8" s="5" t="s">
        <v>12</v>
      </c>
      <c r="D8" s="16">
        <f aca="true" t="shared" si="0" ref="D8:I8">D7/$K$7</f>
        <v>0.6155941060785355</v>
      </c>
      <c r="E8" s="17">
        <f t="shared" si="0"/>
        <v>0.08973840672236377</v>
      </c>
      <c r="F8" s="17">
        <f t="shared" si="0"/>
        <v>0.08374514081134536</v>
      </c>
      <c r="G8" s="17">
        <f t="shared" si="0"/>
        <v>0.0916171165810947</v>
      </c>
      <c r="H8" s="17">
        <f t="shared" si="0"/>
        <v>0.11930522980666074</v>
      </c>
      <c r="I8" s="16">
        <f t="shared" si="0"/>
        <v>0</v>
      </c>
      <c r="J8" s="25"/>
      <c r="K8" s="25"/>
    </row>
    <row r="9" spans="3:11" ht="12.75">
      <c r="C9" s="5">
        <v>2002</v>
      </c>
      <c r="D9" s="21">
        <v>24492745</v>
      </c>
      <c r="E9" s="22">
        <v>4391468</v>
      </c>
      <c r="F9" s="22">
        <v>1617987</v>
      </c>
      <c r="G9" s="22">
        <v>1254650</v>
      </c>
      <c r="H9" s="22">
        <v>712764</v>
      </c>
      <c r="I9" s="21">
        <v>0</v>
      </c>
      <c r="J9" s="23">
        <f>SUM(E9:I9)</f>
        <v>7976869</v>
      </c>
      <c r="K9" s="24">
        <v>32469614</v>
      </c>
    </row>
    <row r="10" spans="3:11" ht="12.75">
      <c r="C10" s="5" t="s">
        <v>12</v>
      </c>
      <c r="D10" s="16">
        <f aca="true" t="shared" si="1" ref="D10:I10">D9/$K$9</f>
        <v>0.7543281851148584</v>
      </c>
      <c r="E10" s="17">
        <f t="shared" si="1"/>
        <v>0.13524854345358095</v>
      </c>
      <c r="F10" s="17">
        <f t="shared" si="1"/>
        <v>0.04983080488730171</v>
      </c>
      <c r="G10" s="17">
        <f t="shared" si="1"/>
        <v>0.038640742695616896</v>
      </c>
      <c r="H10" s="17">
        <f t="shared" si="1"/>
        <v>0.021951723848641996</v>
      </c>
      <c r="I10" s="16">
        <f t="shared" si="1"/>
        <v>0</v>
      </c>
      <c r="J10" s="23"/>
      <c r="K10" s="25"/>
    </row>
    <row r="11" spans="3:11" ht="12.75">
      <c r="C11" s="5">
        <v>2004</v>
      </c>
      <c r="D11" s="21">
        <v>44858334</v>
      </c>
      <c r="E11" s="22">
        <v>7196862</v>
      </c>
      <c r="F11" s="22">
        <v>3911584</v>
      </c>
      <c r="G11" s="22">
        <v>2863757</v>
      </c>
      <c r="H11" s="22">
        <v>1938999</v>
      </c>
      <c r="I11" s="21">
        <v>8379500</v>
      </c>
      <c r="J11" s="23">
        <f>SUM(E11:I11)</f>
        <v>24290702</v>
      </c>
      <c r="K11" s="24">
        <v>69149036</v>
      </c>
    </row>
    <row r="12" spans="3:11" ht="12.75">
      <c r="C12" s="5" t="s">
        <v>12</v>
      </c>
      <c r="D12" s="16">
        <f aca="true" t="shared" si="2" ref="D12:I12">D11/$K$11</f>
        <v>0.6487195859100624</v>
      </c>
      <c r="E12" s="17">
        <f t="shared" si="2"/>
        <v>0.10407754635943153</v>
      </c>
      <c r="F12" s="17">
        <f t="shared" si="2"/>
        <v>0.056567440795559316</v>
      </c>
      <c r="G12" s="17">
        <f t="shared" si="2"/>
        <v>0.04141427221053378</v>
      </c>
      <c r="H12" s="17">
        <f t="shared" si="2"/>
        <v>0.02804086813299899</v>
      </c>
      <c r="I12" s="16">
        <f t="shared" si="2"/>
        <v>0.12118028659141394</v>
      </c>
      <c r="J12" s="23"/>
      <c r="K12" s="25"/>
    </row>
    <row r="13" spans="3:11" ht="12.75">
      <c r="C13" s="5">
        <v>2006</v>
      </c>
      <c r="D13" s="21">
        <v>48612885</v>
      </c>
      <c r="E13" s="22">
        <v>7882354</v>
      </c>
      <c r="F13" s="22">
        <v>3718763</v>
      </c>
      <c r="G13" s="22">
        <v>1332449</v>
      </c>
      <c r="H13" s="22">
        <v>947572</v>
      </c>
      <c r="I13" s="21">
        <v>4561300</v>
      </c>
      <c r="J13" s="23">
        <f>SUM(E13:I13)</f>
        <v>18442438</v>
      </c>
      <c r="K13" s="23">
        <v>67055323</v>
      </c>
    </row>
    <row r="14" spans="3:11" ht="12.75">
      <c r="C14" s="5" t="s">
        <v>12</v>
      </c>
      <c r="D14" s="16">
        <f aca="true" t="shared" si="3" ref="D14:I14">D13/$K$13</f>
        <v>0.7249668307466061</v>
      </c>
      <c r="E14" s="17">
        <f t="shared" si="3"/>
        <v>0.11755001165231879</v>
      </c>
      <c r="F14" s="17">
        <f t="shared" si="3"/>
        <v>0.05545813268247175</v>
      </c>
      <c r="G14" s="17">
        <f t="shared" si="3"/>
        <v>0.019870890786701602</v>
      </c>
      <c r="H14" s="17">
        <f t="shared" si="3"/>
        <v>0.014131197310018178</v>
      </c>
      <c r="I14" s="16">
        <f t="shared" si="3"/>
        <v>0.06802293682188362</v>
      </c>
      <c r="J14" s="23"/>
      <c r="K14" s="25"/>
    </row>
    <row r="15" spans="3:11" ht="12.75">
      <c r="C15" s="5">
        <v>2008</v>
      </c>
      <c r="D15" s="21">
        <v>40409249</v>
      </c>
      <c r="E15" s="22">
        <v>6374140</v>
      </c>
      <c r="F15" s="22">
        <v>4594613</v>
      </c>
      <c r="G15" s="22">
        <v>2692400</v>
      </c>
      <c r="H15" s="22">
        <v>1795000</v>
      </c>
      <c r="I15" s="21">
        <v>9603533</v>
      </c>
      <c r="J15" s="23">
        <f>(E15+F15+G15+H15+I15)</f>
        <v>25059686</v>
      </c>
      <c r="K15" s="23">
        <v>65468935</v>
      </c>
    </row>
    <row r="16" spans="3:11" ht="12.75">
      <c r="C16" s="5" t="s">
        <v>12</v>
      </c>
      <c r="D16" s="16">
        <f aca="true" t="shared" si="4" ref="D16:I16">D15/$K$15</f>
        <v>0.6172278348502233</v>
      </c>
      <c r="E16" s="18">
        <f t="shared" si="4"/>
        <v>0.09736129051129364</v>
      </c>
      <c r="F16" s="17">
        <f t="shared" si="4"/>
        <v>0.07018004798764482</v>
      </c>
      <c r="G16" s="17">
        <f t="shared" si="4"/>
        <v>0.04112484799088301</v>
      </c>
      <c r="H16" s="17">
        <f t="shared" si="4"/>
        <v>0.027417583621911674</v>
      </c>
      <c r="I16" s="16">
        <f t="shared" si="4"/>
        <v>0.14668839503804362</v>
      </c>
      <c r="J16" s="23"/>
      <c r="K16" s="25"/>
    </row>
    <row r="17" spans="3:11" ht="12.75">
      <c r="C17" s="5"/>
      <c r="D17" s="12"/>
      <c r="E17" s="20"/>
      <c r="F17" s="20"/>
      <c r="G17" s="20"/>
      <c r="H17" s="20"/>
      <c r="I17" s="21"/>
      <c r="J17" s="23"/>
      <c r="K17" s="25"/>
    </row>
    <row r="18" spans="2:11" ht="12.75">
      <c r="B18" s="3" t="s">
        <v>5</v>
      </c>
      <c r="C18" s="5"/>
      <c r="D18" s="12"/>
      <c r="E18" s="20"/>
      <c r="F18" s="20"/>
      <c r="G18" s="20"/>
      <c r="H18" s="20"/>
      <c r="I18" s="21"/>
      <c r="J18" s="23"/>
      <c r="K18" s="25"/>
    </row>
    <row r="19" spans="3:11" ht="12.75">
      <c r="C19" s="5">
        <v>2000</v>
      </c>
      <c r="D19" s="21">
        <v>45775208</v>
      </c>
      <c r="E19" s="20">
        <v>8171751</v>
      </c>
      <c r="F19" s="20">
        <v>1618782</v>
      </c>
      <c r="G19" s="20">
        <v>546950</v>
      </c>
      <c r="H19" s="20">
        <v>2730062</v>
      </c>
      <c r="I19" s="21">
        <v>0</v>
      </c>
      <c r="J19" s="23">
        <f>SUM(E19:I19)</f>
        <v>13067545</v>
      </c>
      <c r="K19" s="24">
        <v>58842753</v>
      </c>
    </row>
    <row r="20" spans="3:11" ht="12.75">
      <c r="C20" s="5" t="s">
        <v>12</v>
      </c>
      <c r="D20" s="16">
        <f aca="true" t="shared" si="5" ref="D20:I20">D19/$K$19</f>
        <v>0.7779243095577122</v>
      </c>
      <c r="E20" s="17">
        <f t="shared" si="5"/>
        <v>0.13887438271285504</v>
      </c>
      <c r="F20" s="17">
        <f t="shared" si="5"/>
        <v>0.027510303605271492</v>
      </c>
      <c r="G20" s="17">
        <f t="shared" si="5"/>
        <v>0.009295112347989565</v>
      </c>
      <c r="H20" s="17">
        <f t="shared" si="5"/>
        <v>0.046395891776171656</v>
      </c>
      <c r="I20" s="16">
        <f t="shared" si="5"/>
        <v>0</v>
      </c>
      <c r="J20" s="25"/>
      <c r="K20" s="25"/>
    </row>
    <row r="21" spans="3:11" ht="12.75">
      <c r="C21" s="5">
        <v>2002</v>
      </c>
      <c r="D21" s="21">
        <v>66219562</v>
      </c>
      <c r="E21" s="20">
        <v>14872827</v>
      </c>
      <c r="F21" s="20">
        <v>2808927</v>
      </c>
      <c r="G21" s="20">
        <v>1151072</v>
      </c>
      <c r="H21" s="20">
        <v>5321602</v>
      </c>
      <c r="I21" s="21">
        <v>0</v>
      </c>
      <c r="J21" s="23">
        <f>SUM(E21:I21)</f>
        <v>24154428</v>
      </c>
      <c r="K21" s="24">
        <v>90373990</v>
      </c>
    </row>
    <row r="22" spans="3:11" ht="12.75">
      <c r="C22" s="5" t="s">
        <v>12</v>
      </c>
      <c r="D22" s="16">
        <f aca="true" t="shared" si="6" ref="D22:I22">D21/$K$21</f>
        <v>0.7327281001978556</v>
      </c>
      <c r="E22" s="17">
        <f t="shared" si="6"/>
        <v>0.16456977278528923</v>
      </c>
      <c r="F22" s="17">
        <f t="shared" si="6"/>
        <v>0.03108114403270233</v>
      </c>
      <c r="G22" s="17">
        <f t="shared" si="6"/>
        <v>0.012736761982070284</v>
      </c>
      <c r="H22" s="17">
        <f t="shared" si="6"/>
        <v>0.05888422100208257</v>
      </c>
      <c r="I22" s="16">
        <f t="shared" si="6"/>
        <v>0</v>
      </c>
      <c r="J22" s="23"/>
      <c r="K22" s="25"/>
    </row>
    <row r="23" spans="3:11" ht="12.75">
      <c r="C23" s="5">
        <v>2004</v>
      </c>
      <c r="D23" s="21">
        <v>93500055</v>
      </c>
      <c r="E23" s="20">
        <v>21858368</v>
      </c>
      <c r="F23" s="20">
        <v>4402599</v>
      </c>
      <c r="G23" s="20">
        <v>1806020</v>
      </c>
      <c r="H23" s="20">
        <v>5300167</v>
      </c>
      <c r="I23" s="21">
        <v>25943297</v>
      </c>
      <c r="J23" s="23">
        <f>SUM(E23:I23)</f>
        <v>59310451</v>
      </c>
      <c r="K23" s="24">
        <v>152810506</v>
      </c>
    </row>
    <row r="24" spans="3:11" ht="12.75">
      <c r="C24" s="5" t="s">
        <v>12</v>
      </c>
      <c r="D24" s="16">
        <f aca="true" t="shared" si="7" ref="D24:I24">D23/$K$23</f>
        <v>0.611869284694339</v>
      </c>
      <c r="E24" s="17">
        <f t="shared" si="7"/>
        <v>0.1430423115018021</v>
      </c>
      <c r="F24" s="17">
        <f t="shared" si="7"/>
        <v>0.02881083974684306</v>
      </c>
      <c r="G24" s="17">
        <f t="shared" si="7"/>
        <v>0.01181869000551572</v>
      </c>
      <c r="H24" s="17">
        <f t="shared" si="7"/>
        <v>0.03468457201496342</v>
      </c>
      <c r="I24" s="16">
        <f t="shared" si="7"/>
        <v>0.16977430203653668</v>
      </c>
      <c r="J24" s="23"/>
      <c r="K24" s="25"/>
    </row>
    <row r="25" spans="2:11" ht="12.75">
      <c r="B25" s="10"/>
      <c r="C25" s="5">
        <v>2006</v>
      </c>
      <c r="D25" s="21">
        <v>85959484</v>
      </c>
      <c r="E25" s="22">
        <v>19286357</v>
      </c>
      <c r="F25" s="22">
        <v>4214911</v>
      </c>
      <c r="G25" s="22">
        <v>1256625</v>
      </c>
      <c r="H25" s="22">
        <v>3815300</v>
      </c>
      <c r="I25" s="21">
        <v>21073163</v>
      </c>
      <c r="J25" s="26">
        <v>39100409</v>
      </c>
      <c r="K25" s="23">
        <v>135605840</v>
      </c>
    </row>
    <row r="26" spans="2:11" ht="12.75">
      <c r="B26" s="10"/>
      <c r="C26" s="5" t="s">
        <v>12</v>
      </c>
      <c r="D26" s="16">
        <f aca="true" t="shared" si="8" ref="D26:I26">D25/$K$25</f>
        <v>0.6338921981531179</v>
      </c>
      <c r="E26" s="17">
        <f t="shared" si="8"/>
        <v>0.1422236461202556</v>
      </c>
      <c r="F26" s="17">
        <f t="shared" si="8"/>
        <v>0.031082075816203786</v>
      </c>
      <c r="G26" s="17">
        <f t="shared" si="8"/>
        <v>0.009266746918864262</v>
      </c>
      <c r="H26" s="17">
        <f t="shared" si="8"/>
        <v>0.02813521895517184</v>
      </c>
      <c r="I26" s="16">
        <f t="shared" si="8"/>
        <v>0.15540011403638662</v>
      </c>
      <c r="J26" s="26"/>
      <c r="K26" s="25"/>
    </row>
    <row r="27" spans="2:11" ht="12.75">
      <c r="B27" s="10"/>
      <c r="C27" s="5">
        <v>2008</v>
      </c>
      <c r="D27" s="21">
        <v>73660277</v>
      </c>
      <c r="E27" s="22">
        <v>15319488</v>
      </c>
      <c r="F27" s="22">
        <v>3857227</v>
      </c>
      <c r="G27" s="22">
        <v>1325443</v>
      </c>
      <c r="H27" s="22">
        <v>4091552</v>
      </c>
      <c r="I27" s="21">
        <v>19789206</v>
      </c>
      <c r="J27" s="26"/>
      <c r="K27" s="23">
        <v>118043193</v>
      </c>
    </row>
    <row r="28" spans="2:11" ht="12.75">
      <c r="B28" s="10"/>
      <c r="C28" s="5" t="s">
        <v>12</v>
      </c>
      <c r="D28" s="16">
        <f aca="true" t="shared" si="9" ref="D28:I28">D27/$K$27</f>
        <v>0.6240112210451644</v>
      </c>
      <c r="E28" s="18">
        <f t="shared" si="9"/>
        <v>0.12977866500103907</v>
      </c>
      <c r="F28" s="17">
        <f t="shared" si="9"/>
        <v>0.03267640345852048</v>
      </c>
      <c r="G28" s="17">
        <f t="shared" si="9"/>
        <v>0.01122845770530792</v>
      </c>
      <c r="H28" s="17">
        <f t="shared" si="9"/>
        <v>0.03466148192043568</v>
      </c>
      <c r="I28" s="16">
        <f t="shared" si="9"/>
        <v>0.16764377086953247</v>
      </c>
      <c r="J28" s="26"/>
      <c r="K28" s="25"/>
    </row>
    <row r="29" spans="2:11" ht="12.75">
      <c r="B29" s="4"/>
      <c r="C29" s="6"/>
      <c r="D29" s="13"/>
      <c r="E29" s="27"/>
      <c r="F29" s="27"/>
      <c r="G29" s="27"/>
      <c r="H29" s="27"/>
      <c r="I29" s="28"/>
      <c r="J29" s="29"/>
      <c r="K29" s="25"/>
    </row>
    <row r="30" spans="2:11" ht="12.75">
      <c r="B30" s="10"/>
      <c r="C30" s="11"/>
      <c r="D30" s="7" t="s">
        <v>8</v>
      </c>
      <c r="E30" s="5"/>
      <c r="F30" s="5"/>
      <c r="G30" s="5"/>
      <c r="H30" s="5"/>
      <c r="I30" s="7"/>
      <c r="J30" s="5"/>
      <c r="K30" s="14" t="s">
        <v>9</v>
      </c>
    </row>
    <row r="31" spans="2:11" ht="12.75">
      <c r="B31" s="10"/>
      <c r="C31" s="11"/>
      <c r="D31" s="13" t="s">
        <v>15</v>
      </c>
      <c r="E31" s="6" t="s">
        <v>11</v>
      </c>
      <c r="F31" s="6" t="s">
        <v>0</v>
      </c>
      <c r="G31" s="6" t="s">
        <v>1</v>
      </c>
      <c r="H31" s="6" t="s">
        <v>2</v>
      </c>
      <c r="I31" s="9" t="s">
        <v>18</v>
      </c>
      <c r="J31" s="6" t="s">
        <v>3</v>
      </c>
      <c r="K31" s="15" t="s">
        <v>10</v>
      </c>
    </row>
    <row r="32" spans="2:11" ht="12.75">
      <c r="B32" s="3" t="s">
        <v>14</v>
      </c>
      <c r="C32" s="5"/>
      <c r="D32" s="7"/>
      <c r="E32" s="25"/>
      <c r="F32" s="25"/>
      <c r="G32" s="25"/>
      <c r="H32" s="25"/>
      <c r="I32" s="30"/>
      <c r="J32" s="23"/>
      <c r="K32" s="25"/>
    </row>
    <row r="33" spans="3:11" ht="12.75">
      <c r="C33" s="5">
        <v>2000</v>
      </c>
      <c r="D33" s="21">
        <f>K33-J33</f>
        <v>4126628</v>
      </c>
      <c r="E33" s="23">
        <v>1372542</v>
      </c>
      <c r="F33" s="23">
        <v>2091150</v>
      </c>
      <c r="G33" s="23">
        <v>1241000</v>
      </c>
      <c r="H33" s="23">
        <v>1136000</v>
      </c>
      <c r="I33" s="31">
        <v>0</v>
      </c>
      <c r="J33" s="23">
        <f>SUM(E33:I33)</f>
        <v>5840692</v>
      </c>
      <c r="K33" s="24">
        <v>9967320</v>
      </c>
    </row>
    <row r="34" spans="3:11" ht="12.75">
      <c r="C34" s="5" t="s">
        <v>12</v>
      </c>
      <c r="D34" s="16">
        <f aca="true" t="shared" si="10" ref="D34:I34">D33/$K$33</f>
        <v>0.4140158036463162</v>
      </c>
      <c r="E34" s="17">
        <f t="shared" si="10"/>
        <v>0.1377042173824057</v>
      </c>
      <c r="F34" s="17">
        <f t="shared" si="10"/>
        <v>0.20980062845378697</v>
      </c>
      <c r="G34" s="17">
        <f t="shared" si="10"/>
        <v>0.12450688851165609</v>
      </c>
      <c r="H34" s="17">
        <f t="shared" si="10"/>
        <v>0.11397246200583507</v>
      </c>
      <c r="I34" s="16">
        <f t="shared" si="10"/>
        <v>0</v>
      </c>
      <c r="J34" s="23"/>
      <c r="K34" s="25"/>
    </row>
    <row r="35" spans="3:11" ht="12.75">
      <c r="C35" s="5">
        <v>2002</v>
      </c>
      <c r="D35" s="21">
        <f>K35-J35</f>
        <v>5148498</v>
      </c>
      <c r="E35" s="23">
        <v>1146567</v>
      </c>
      <c r="F35" s="23">
        <v>1633557</v>
      </c>
      <c r="G35" s="23">
        <v>1258723</v>
      </c>
      <c r="H35" s="23">
        <v>998531</v>
      </c>
      <c r="I35" s="31">
        <v>0</v>
      </c>
      <c r="J35" s="23">
        <f>SUM(E35:I35)</f>
        <v>5037378</v>
      </c>
      <c r="K35" s="24">
        <v>10185876</v>
      </c>
    </row>
    <row r="36" spans="3:11" ht="12.75">
      <c r="C36" s="5" t="s">
        <v>12</v>
      </c>
      <c r="D36" s="16">
        <f aca="true" t="shared" si="11" ref="D36:I36">D35/$K$35</f>
        <v>0.5054546118566533</v>
      </c>
      <c r="E36" s="17">
        <f t="shared" si="11"/>
        <v>0.11256439799581303</v>
      </c>
      <c r="F36" s="17">
        <f t="shared" si="11"/>
        <v>0.16037471887543103</v>
      </c>
      <c r="G36" s="17">
        <f t="shared" si="11"/>
        <v>0.12357533117426522</v>
      </c>
      <c r="H36" s="17">
        <f t="shared" si="11"/>
        <v>0.09803094009783744</v>
      </c>
      <c r="I36" s="16">
        <f t="shared" si="11"/>
        <v>0</v>
      </c>
      <c r="J36" s="23"/>
      <c r="K36" s="25"/>
    </row>
    <row r="37" spans="3:11" ht="12.75">
      <c r="C37" s="5">
        <v>2004</v>
      </c>
      <c r="D37" s="21">
        <f>K37-J37</f>
        <v>13953905</v>
      </c>
      <c r="E37" s="23">
        <v>2154149</v>
      </c>
      <c r="F37" s="23">
        <v>2045777</v>
      </c>
      <c r="G37" s="23">
        <v>1373499</v>
      </c>
      <c r="H37" s="23">
        <v>1661416</v>
      </c>
      <c r="I37" s="31">
        <v>3886500</v>
      </c>
      <c r="J37" s="23">
        <f>SUM(E37:I37)</f>
        <v>11121341</v>
      </c>
      <c r="K37" s="24">
        <v>25075246</v>
      </c>
    </row>
    <row r="38" spans="3:11" ht="12.75">
      <c r="C38" s="5" t="s">
        <v>12</v>
      </c>
      <c r="D38" s="16">
        <f aca="true" t="shared" si="12" ref="D38:I38">D37/$K$37</f>
        <v>0.5564812803830519</v>
      </c>
      <c r="E38" s="17">
        <f t="shared" si="12"/>
        <v>0.08590739249377653</v>
      </c>
      <c r="F38" s="17">
        <f t="shared" si="12"/>
        <v>0.08158552063656724</v>
      </c>
      <c r="G38" s="17">
        <f t="shared" si="12"/>
        <v>0.054775095725880414</v>
      </c>
      <c r="H38" s="17">
        <f t="shared" si="12"/>
        <v>0.06625721637985127</v>
      </c>
      <c r="I38" s="16">
        <f t="shared" si="12"/>
        <v>0.15499349438087268</v>
      </c>
      <c r="J38" s="23"/>
      <c r="K38" s="25"/>
    </row>
    <row r="39" spans="3:11" ht="12.75">
      <c r="C39" s="5">
        <v>2006</v>
      </c>
      <c r="D39" s="21">
        <f>K39-J39</f>
        <v>12086114</v>
      </c>
      <c r="E39" s="23">
        <v>4559742</v>
      </c>
      <c r="F39" s="23">
        <v>4992518</v>
      </c>
      <c r="G39" s="23">
        <v>4099995</v>
      </c>
      <c r="H39" s="23">
        <v>3005266</v>
      </c>
      <c r="I39" s="31">
        <v>14490082</v>
      </c>
      <c r="J39" s="23">
        <f>(E39+F39+G39+H39+I39)</f>
        <v>31147603</v>
      </c>
      <c r="K39" s="23">
        <v>43233717</v>
      </c>
    </row>
    <row r="40" spans="3:11" ht="12.75">
      <c r="C40" s="5" t="s">
        <v>12</v>
      </c>
      <c r="D40" s="16">
        <f aca="true" t="shared" si="13" ref="D40:I40">D39/$K$39</f>
        <v>0.2795529701968489</v>
      </c>
      <c r="E40" s="17">
        <f t="shared" si="13"/>
        <v>0.10546726759579797</v>
      </c>
      <c r="F40" s="17">
        <f t="shared" si="13"/>
        <v>0.11547741777557548</v>
      </c>
      <c r="G40" s="17">
        <f t="shared" si="13"/>
        <v>0.09483327561218019</v>
      </c>
      <c r="H40" s="17">
        <f t="shared" si="13"/>
        <v>0.06951208937228322</v>
      </c>
      <c r="I40" s="16">
        <f t="shared" si="13"/>
        <v>0.3351569794473142</v>
      </c>
      <c r="J40" s="23"/>
      <c r="K40" s="25"/>
    </row>
    <row r="41" spans="3:11" ht="12.75">
      <c r="C41" s="5">
        <v>2008</v>
      </c>
      <c r="D41" s="21">
        <f>K41-(E41+F41+G41+H41+I41)</f>
        <v>11979117</v>
      </c>
      <c r="E41" s="22">
        <v>4970285</v>
      </c>
      <c r="F41" s="22">
        <v>6020535</v>
      </c>
      <c r="G41" s="22">
        <v>4997919</v>
      </c>
      <c r="H41" s="22">
        <v>3793112</v>
      </c>
      <c r="I41" s="21">
        <v>25273801</v>
      </c>
      <c r="J41" s="23"/>
      <c r="K41" s="23">
        <v>57034769</v>
      </c>
    </row>
    <row r="42" spans="3:11" ht="12.75">
      <c r="C42" s="5" t="s">
        <v>12</v>
      </c>
      <c r="D42" s="16">
        <f aca="true" t="shared" si="14" ref="D42:I42">D41/$K$41</f>
        <v>0.21003183163589215</v>
      </c>
      <c r="E42" s="18">
        <f t="shared" si="14"/>
        <v>0.08714482564135571</v>
      </c>
      <c r="F42" s="17">
        <f t="shared" si="14"/>
        <v>0.10555903189508842</v>
      </c>
      <c r="G42" s="17">
        <f t="shared" si="14"/>
        <v>0.08762933711540061</v>
      </c>
      <c r="H42" s="17">
        <f t="shared" si="14"/>
        <v>0.06650525752107456</v>
      </c>
      <c r="I42" s="16">
        <f t="shared" si="14"/>
        <v>0.44312971619118857</v>
      </c>
      <c r="J42" s="23"/>
      <c r="K42" s="25"/>
    </row>
    <row r="43" spans="3:11" ht="12.75">
      <c r="C43" s="5"/>
      <c r="D43" s="7"/>
      <c r="E43" s="32"/>
      <c r="F43" s="32"/>
      <c r="G43" s="32"/>
      <c r="H43" s="32"/>
      <c r="I43" s="33"/>
      <c r="J43" s="23"/>
      <c r="K43" s="25"/>
    </row>
    <row r="44" spans="2:11" ht="12.75">
      <c r="B44" s="3" t="s">
        <v>13</v>
      </c>
      <c r="C44" s="5"/>
      <c r="D44" s="7"/>
      <c r="E44" s="25"/>
      <c r="F44" s="25"/>
      <c r="G44" s="25"/>
      <c r="H44" s="25"/>
      <c r="I44" s="30"/>
      <c r="J44" s="23"/>
      <c r="K44" s="25"/>
    </row>
    <row r="45" spans="3:11" ht="12.75">
      <c r="C45" s="5">
        <v>2000</v>
      </c>
      <c r="D45" s="21">
        <v>10455996</v>
      </c>
      <c r="E45" s="23">
        <v>3728018</v>
      </c>
      <c r="F45" s="23">
        <v>2723978</v>
      </c>
      <c r="G45" s="23">
        <v>1424727</v>
      </c>
      <c r="H45" s="23">
        <v>335875</v>
      </c>
      <c r="I45" s="31">
        <v>0</v>
      </c>
      <c r="J45" s="23">
        <f>SUM(E45:I45)</f>
        <v>8212598</v>
      </c>
      <c r="K45" s="24">
        <v>18668594</v>
      </c>
    </row>
    <row r="46" spans="3:11" ht="12.75">
      <c r="C46" s="5" t="s">
        <v>12</v>
      </c>
      <c r="D46" s="16">
        <f aca="true" t="shared" si="15" ref="D46:I46">D45/$K$45</f>
        <v>0.560084814100087</v>
      </c>
      <c r="E46" s="17">
        <f t="shared" si="15"/>
        <v>0.1996946315292946</v>
      </c>
      <c r="F46" s="17">
        <f t="shared" si="15"/>
        <v>0.14591232740933785</v>
      </c>
      <c r="G46" s="17">
        <f t="shared" si="15"/>
        <v>0.07631678100664678</v>
      </c>
      <c r="H46" s="17">
        <f t="shared" si="15"/>
        <v>0.017991445954633756</v>
      </c>
      <c r="I46" s="16">
        <f t="shared" si="15"/>
        <v>0</v>
      </c>
      <c r="J46" s="23"/>
      <c r="K46" s="25"/>
    </row>
    <row r="47" spans="3:11" ht="12.75">
      <c r="C47" s="5">
        <v>2002</v>
      </c>
      <c r="D47" s="21">
        <v>10792507</v>
      </c>
      <c r="E47" s="23">
        <v>4716774</v>
      </c>
      <c r="F47" s="23">
        <v>5899101</v>
      </c>
      <c r="G47" s="23">
        <v>3222465</v>
      </c>
      <c r="H47" s="23">
        <v>612050</v>
      </c>
      <c r="I47" s="31">
        <v>0</v>
      </c>
      <c r="J47" s="23">
        <f>SUM(E47:I47)</f>
        <v>14450390</v>
      </c>
      <c r="K47" s="24">
        <v>25242897</v>
      </c>
    </row>
    <row r="48" spans="3:11" ht="12.75">
      <c r="C48" s="5" t="s">
        <v>12</v>
      </c>
      <c r="D48" s="16">
        <f aca="true" t="shared" si="16" ref="D48:I48">D47/$K$47</f>
        <v>0.42754629153698165</v>
      </c>
      <c r="E48" s="17">
        <f t="shared" si="16"/>
        <v>0.18685549443869298</v>
      </c>
      <c r="F48" s="17">
        <f t="shared" si="16"/>
        <v>0.23369350197800198</v>
      </c>
      <c r="G48" s="17">
        <f t="shared" si="16"/>
        <v>0.12765828739862942</v>
      </c>
      <c r="H48" s="17">
        <f t="shared" si="16"/>
        <v>0.024246424647693963</v>
      </c>
      <c r="I48" s="16">
        <f t="shared" si="16"/>
        <v>0</v>
      </c>
      <c r="J48" s="23"/>
      <c r="K48" s="25"/>
    </row>
    <row r="49" spans="3:11" ht="12.75">
      <c r="C49" s="5">
        <v>2004</v>
      </c>
      <c r="D49" s="21">
        <v>15781541</v>
      </c>
      <c r="E49" s="23">
        <v>3350787</v>
      </c>
      <c r="F49" s="23">
        <v>4727245</v>
      </c>
      <c r="G49" s="23">
        <v>2164551</v>
      </c>
      <c r="H49" s="23">
        <v>3068665</v>
      </c>
      <c r="I49" s="31">
        <v>3945000</v>
      </c>
      <c r="J49" s="23">
        <f>SUM(E49:I49)</f>
        <v>17256248</v>
      </c>
      <c r="K49" s="24">
        <v>33037789</v>
      </c>
    </row>
    <row r="50" spans="3:11" ht="12.75">
      <c r="C50" s="5" t="s">
        <v>12</v>
      </c>
      <c r="D50" s="16">
        <f aca="true" t="shared" si="17" ref="D50:I50">D49/$K$49</f>
        <v>0.4776815119195779</v>
      </c>
      <c r="E50" s="17">
        <f t="shared" si="17"/>
        <v>0.10142285853329955</v>
      </c>
      <c r="F50" s="17">
        <f t="shared" si="17"/>
        <v>0.14308599767375474</v>
      </c>
      <c r="G50" s="17">
        <f t="shared" si="17"/>
        <v>0.06551742914757401</v>
      </c>
      <c r="H50" s="17">
        <f t="shared" si="17"/>
        <v>0.09288348563519187</v>
      </c>
      <c r="I50" s="16">
        <f t="shared" si="17"/>
        <v>0.11940871709060191</v>
      </c>
      <c r="J50" s="23"/>
      <c r="K50" s="25"/>
    </row>
    <row r="51" spans="3:11" ht="12.75">
      <c r="C51" s="5">
        <v>2006</v>
      </c>
      <c r="D51" s="21">
        <v>16476070</v>
      </c>
      <c r="E51" s="23">
        <v>3830022</v>
      </c>
      <c r="F51" s="23">
        <v>4824013</v>
      </c>
      <c r="G51" s="23">
        <v>1873590</v>
      </c>
      <c r="H51" s="23">
        <v>3136725</v>
      </c>
      <c r="I51" s="31">
        <v>9370950</v>
      </c>
      <c r="J51" s="23">
        <f>(E51+F51+G51+H51+I51)</f>
        <v>23035300</v>
      </c>
      <c r="K51" s="23">
        <v>39511370</v>
      </c>
    </row>
    <row r="52" spans="3:11" ht="12.75">
      <c r="C52" s="5" t="s">
        <v>12</v>
      </c>
      <c r="D52" s="16">
        <f aca="true" t="shared" si="18" ref="D52:I52">D51/$K$51</f>
        <v>0.41699566479218514</v>
      </c>
      <c r="E52" s="17">
        <f t="shared" si="18"/>
        <v>0.09693467981494946</v>
      </c>
      <c r="F52" s="17">
        <f t="shared" si="18"/>
        <v>0.12209176750894743</v>
      </c>
      <c r="G52" s="17">
        <f t="shared" si="18"/>
        <v>0.047419008756213715</v>
      </c>
      <c r="H52" s="17">
        <f t="shared" si="18"/>
        <v>0.07938790783513708</v>
      </c>
      <c r="I52" s="16">
        <f t="shared" si="18"/>
        <v>0.23717097129256717</v>
      </c>
      <c r="J52" s="23"/>
      <c r="K52" s="25"/>
    </row>
    <row r="53" spans="3:11" ht="12.75">
      <c r="C53" s="5">
        <v>2008</v>
      </c>
      <c r="D53" s="21">
        <v>15288104</v>
      </c>
      <c r="E53" s="22">
        <v>3531335</v>
      </c>
      <c r="F53" s="22">
        <v>2589793</v>
      </c>
      <c r="G53" s="22">
        <v>1350075</v>
      </c>
      <c r="H53" s="22">
        <v>2141125</v>
      </c>
      <c r="I53" s="21">
        <v>9361100</v>
      </c>
      <c r="J53" s="23"/>
      <c r="K53" s="23">
        <v>34361532</v>
      </c>
    </row>
    <row r="54" spans="3:12" ht="12.75">
      <c r="C54" s="5" t="s">
        <v>12</v>
      </c>
      <c r="D54" s="16">
        <f aca="true" t="shared" si="19" ref="D54:I54">D53/$K$53</f>
        <v>0.4449191613458911</v>
      </c>
      <c r="E54" s="18">
        <f t="shared" si="19"/>
        <v>0.10277001037089964</v>
      </c>
      <c r="F54" s="17">
        <f t="shared" si="19"/>
        <v>0.07536896201252027</v>
      </c>
      <c r="G54" s="17">
        <f t="shared" si="19"/>
        <v>0.03929030288870706</v>
      </c>
      <c r="H54" s="17">
        <f t="shared" si="19"/>
        <v>0.06231168621934552</v>
      </c>
      <c r="I54" s="16">
        <f t="shared" si="19"/>
        <v>0.27242964603557257</v>
      </c>
      <c r="J54" s="23"/>
      <c r="K54" s="25"/>
      <c r="L54" s="2"/>
    </row>
    <row r="55" spans="3:11" ht="12.75">
      <c r="C55" s="5"/>
      <c r="D55" s="7"/>
      <c r="E55" s="32"/>
      <c r="F55" s="32"/>
      <c r="G55" s="32"/>
      <c r="H55" s="32"/>
      <c r="I55" s="33"/>
      <c r="J55" s="23"/>
      <c r="K55" s="25"/>
    </row>
    <row r="56" spans="2:11" ht="12.75">
      <c r="B56" s="4"/>
      <c r="C56" s="6"/>
      <c r="D56" s="13"/>
      <c r="E56" s="27"/>
      <c r="F56" s="27"/>
      <c r="G56" s="27"/>
      <c r="H56" s="27"/>
      <c r="I56" s="28"/>
      <c r="J56" s="29"/>
      <c r="K56" s="25"/>
    </row>
    <row r="57" spans="4:11" ht="12.75">
      <c r="D57" s="7" t="s">
        <v>8</v>
      </c>
      <c r="E57" s="5"/>
      <c r="F57" s="5"/>
      <c r="G57" s="5"/>
      <c r="H57" s="5"/>
      <c r="I57" s="7"/>
      <c r="J57" s="11"/>
      <c r="K57" s="14" t="s">
        <v>9</v>
      </c>
    </row>
    <row r="58" spans="4:11" ht="12.75">
      <c r="D58" s="13" t="s">
        <v>15</v>
      </c>
      <c r="E58" s="6" t="s">
        <v>11</v>
      </c>
      <c r="F58" s="6" t="s">
        <v>0</v>
      </c>
      <c r="G58" s="6" t="s">
        <v>1</v>
      </c>
      <c r="H58" s="6" t="s">
        <v>2</v>
      </c>
      <c r="I58" s="9" t="s">
        <v>18</v>
      </c>
      <c r="J58" s="6" t="s">
        <v>3</v>
      </c>
      <c r="K58" s="15" t="s">
        <v>10</v>
      </c>
    </row>
    <row r="59" spans="2:11" ht="12.75">
      <c r="B59" s="3" t="s">
        <v>6</v>
      </c>
      <c r="C59" s="5"/>
      <c r="D59" s="7"/>
      <c r="E59" s="25"/>
      <c r="F59" s="25"/>
      <c r="G59" s="25"/>
      <c r="H59" s="25"/>
      <c r="I59" s="30"/>
      <c r="J59" s="23"/>
      <c r="K59" s="25"/>
    </row>
    <row r="60" spans="3:11" ht="12.75">
      <c r="C60" s="5">
        <v>2000</v>
      </c>
      <c r="D60" s="21">
        <v>6392400</v>
      </c>
      <c r="E60" s="23">
        <v>1372542</v>
      </c>
      <c r="F60" s="23">
        <v>2091150</v>
      </c>
      <c r="G60" s="23">
        <v>1241000</v>
      </c>
      <c r="H60" s="23">
        <v>1136000</v>
      </c>
      <c r="I60" s="31">
        <v>0</v>
      </c>
      <c r="J60" s="23">
        <f>SUM(E60:I60)</f>
        <v>5840692</v>
      </c>
      <c r="K60" s="24">
        <v>12233092</v>
      </c>
    </row>
    <row r="61" spans="3:11" ht="12.75">
      <c r="C61" s="5" t="s">
        <v>12</v>
      </c>
      <c r="D61" s="16">
        <f aca="true" t="shared" si="20" ref="D61:I61">D60/$K$60</f>
        <v>0.522549818149001</v>
      </c>
      <c r="E61" s="17">
        <f t="shared" si="20"/>
        <v>0.1121991071431491</v>
      </c>
      <c r="F61" s="17">
        <f t="shared" si="20"/>
        <v>0.1709420643611607</v>
      </c>
      <c r="G61" s="17">
        <f t="shared" si="20"/>
        <v>0.1014461429702319</v>
      </c>
      <c r="H61" s="17">
        <f t="shared" si="20"/>
        <v>0.09286286737645724</v>
      </c>
      <c r="I61" s="16">
        <f t="shared" si="20"/>
        <v>0</v>
      </c>
      <c r="J61" s="23"/>
      <c r="K61" s="25"/>
    </row>
    <row r="62" spans="3:11" ht="12.75">
      <c r="C62" s="5">
        <v>2002</v>
      </c>
      <c r="D62" s="21">
        <v>6489283</v>
      </c>
      <c r="E62" s="26">
        <v>1146567</v>
      </c>
      <c r="F62" s="26">
        <v>1633557</v>
      </c>
      <c r="G62" s="26">
        <v>1258723</v>
      </c>
      <c r="H62" s="26">
        <v>998531</v>
      </c>
      <c r="I62" s="31">
        <v>0</v>
      </c>
      <c r="J62" s="23">
        <f>SUM(E62:I62)</f>
        <v>5037378</v>
      </c>
      <c r="K62" s="24">
        <v>11526661</v>
      </c>
    </row>
    <row r="63" spans="3:11" ht="12.75">
      <c r="C63" s="5" t="s">
        <v>12</v>
      </c>
      <c r="D63" s="16">
        <f aca="true" t="shared" si="21" ref="D63:I63">D62/$K$62</f>
        <v>0.5629802941198669</v>
      </c>
      <c r="E63" s="17">
        <f t="shared" si="21"/>
        <v>0.09947087018521669</v>
      </c>
      <c r="F63" s="17">
        <f t="shared" si="21"/>
        <v>0.14171987880965703</v>
      </c>
      <c r="G63" s="17">
        <f t="shared" si="21"/>
        <v>0.10920100799355512</v>
      </c>
      <c r="H63" s="17">
        <f t="shared" si="21"/>
        <v>0.08662794889170419</v>
      </c>
      <c r="I63" s="16">
        <f t="shared" si="21"/>
        <v>0</v>
      </c>
      <c r="J63" s="23"/>
      <c r="K63" s="25"/>
    </row>
    <row r="64" spans="3:11" ht="12.75">
      <c r="C64" s="5">
        <v>2004</v>
      </c>
      <c r="D64" s="21">
        <v>14761294</v>
      </c>
      <c r="E64" s="26">
        <v>2154149</v>
      </c>
      <c r="F64" s="26">
        <v>2045777</v>
      </c>
      <c r="G64" s="26">
        <v>1373499</v>
      </c>
      <c r="H64" s="26">
        <v>1661416</v>
      </c>
      <c r="I64" s="31">
        <v>3886500</v>
      </c>
      <c r="J64" s="23">
        <f>SUM(E64:I64)</f>
        <v>11121341</v>
      </c>
      <c r="K64" s="24">
        <v>25882635</v>
      </c>
    </row>
    <row r="65" spans="3:11" ht="12.75">
      <c r="C65" s="5" t="s">
        <v>12</v>
      </c>
      <c r="D65" s="16">
        <f aca="true" t="shared" si="22" ref="D65:I65">D64/$K$64</f>
        <v>0.570316507573514</v>
      </c>
      <c r="E65" s="17">
        <f t="shared" si="22"/>
        <v>0.08322757709947229</v>
      </c>
      <c r="F65" s="17">
        <f t="shared" si="22"/>
        <v>0.0790405227288489</v>
      </c>
      <c r="G65" s="17">
        <f t="shared" si="22"/>
        <v>0.053066428514716525</v>
      </c>
      <c r="H65" s="17">
        <f t="shared" si="22"/>
        <v>0.06419037319809208</v>
      </c>
      <c r="I65" s="16">
        <f t="shared" si="22"/>
        <v>0.15015859088535616</v>
      </c>
      <c r="J65" s="23"/>
      <c r="K65" s="25"/>
    </row>
    <row r="66" spans="3:11" ht="12.75">
      <c r="C66" s="5">
        <v>2006</v>
      </c>
      <c r="D66" s="21">
        <v>20757670</v>
      </c>
      <c r="E66" s="26">
        <v>2151410</v>
      </c>
      <c r="F66" s="26">
        <v>2461131</v>
      </c>
      <c r="G66" s="26">
        <v>2319451</v>
      </c>
      <c r="H66" s="26">
        <v>1639450</v>
      </c>
      <c r="I66" s="31">
        <v>7285282</v>
      </c>
      <c r="J66" s="23">
        <f>SUM(E66:I66)</f>
        <v>15856724</v>
      </c>
      <c r="K66" s="23">
        <v>36614394</v>
      </c>
    </row>
    <row r="67" spans="3:11" ht="12.75">
      <c r="C67" s="5" t="s">
        <v>12</v>
      </c>
      <c r="D67" s="16">
        <f aca="true" t="shared" si="23" ref="D67:I67">D66/$K$66</f>
        <v>0.5669264934440811</v>
      </c>
      <c r="E67" s="17">
        <f t="shared" si="23"/>
        <v>0.058758585489630116</v>
      </c>
      <c r="F67" s="17">
        <f t="shared" si="23"/>
        <v>0.06721758115128165</v>
      </c>
      <c r="G67" s="17">
        <f t="shared" si="23"/>
        <v>0.0633480646982714</v>
      </c>
      <c r="H67" s="17">
        <f t="shared" si="23"/>
        <v>0.04477610635860858</v>
      </c>
      <c r="I67" s="16">
        <f t="shared" si="23"/>
        <v>0.19897316885812721</v>
      </c>
      <c r="J67" s="23"/>
      <c r="K67" s="25"/>
    </row>
    <row r="68" spans="3:11" ht="12.75">
      <c r="C68" s="5">
        <v>2008</v>
      </c>
      <c r="D68" s="21">
        <v>19481236</v>
      </c>
      <c r="E68" s="22">
        <v>4625182</v>
      </c>
      <c r="F68" s="22">
        <v>5302595</v>
      </c>
      <c r="G68" s="22">
        <v>4165189</v>
      </c>
      <c r="H68" s="22">
        <v>4763183</v>
      </c>
      <c r="I68" s="21">
        <v>17300184</v>
      </c>
      <c r="J68" s="23"/>
      <c r="K68" s="23">
        <v>55637569</v>
      </c>
    </row>
    <row r="69" spans="3:11" ht="12.75">
      <c r="C69" s="5" t="s">
        <v>12</v>
      </c>
      <c r="D69" s="16">
        <f aca="true" t="shared" si="24" ref="D69:I69">D68/$K$68</f>
        <v>0.3501453487301</v>
      </c>
      <c r="E69" s="18">
        <f t="shared" si="24"/>
        <v>0.0831305551829556</v>
      </c>
      <c r="F69" s="17">
        <f t="shared" si="24"/>
        <v>0.09530601525742435</v>
      </c>
      <c r="G69" s="17">
        <f t="shared" si="24"/>
        <v>0.07486288626305725</v>
      </c>
      <c r="H69" s="17">
        <f t="shared" si="24"/>
        <v>0.08561091157667224</v>
      </c>
      <c r="I69" s="16">
        <f t="shared" si="24"/>
        <v>0.3109442829897906</v>
      </c>
      <c r="J69" s="23"/>
      <c r="K69" s="25"/>
    </row>
    <row r="70" spans="3:11" ht="12.75">
      <c r="C70" s="5"/>
      <c r="D70" s="7"/>
      <c r="E70" s="34"/>
      <c r="F70" s="34"/>
      <c r="G70" s="34"/>
      <c r="H70" s="34"/>
      <c r="I70" s="33"/>
      <c r="J70" s="23"/>
      <c r="K70" s="25"/>
    </row>
    <row r="71" spans="2:11" ht="12.75">
      <c r="B71" s="3" t="s">
        <v>7</v>
      </c>
      <c r="C71" s="5"/>
      <c r="D71" s="7"/>
      <c r="E71" s="26"/>
      <c r="F71" s="26"/>
      <c r="G71" s="26"/>
      <c r="H71" s="26"/>
      <c r="I71" s="31"/>
      <c r="J71" s="23"/>
      <c r="K71" s="25"/>
    </row>
    <row r="72" spans="3:13" ht="12.75">
      <c r="C72" s="5">
        <v>2000</v>
      </c>
      <c r="D72" s="21">
        <v>22569890</v>
      </c>
      <c r="E72" s="26">
        <v>8395371</v>
      </c>
      <c r="F72" s="26">
        <v>1369834</v>
      </c>
      <c r="G72" s="26">
        <v>593710</v>
      </c>
      <c r="H72" s="26">
        <v>195000</v>
      </c>
      <c r="I72" s="31">
        <v>0</v>
      </c>
      <c r="J72" s="23">
        <f>SUM(E72:I72)</f>
        <v>10553915</v>
      </c>
      <c r="K72" s="24">
        <v>33123805</v>
      </c>
      <c r="L72" s="1"/>
      <c r="M72" s="1"/>
    </row>
    <row r="73" spans="3:11" ht="12.75">
      <c r="C73" s="5" t="s">
        <v>12</v>
      </c>
      <c r="D73" s="16">
        <f aca="true" t="shared" si="25" ref="D73:I73">D72/$K$72</f>
        <v>0.6813797509072402</v>
      </c>
      <c r="E73" s="17">
        <f t="shared" si="25"/>
        <v>0.2534543057477847</v>
      </c>
      <c r="F73" s="17">
        <f t="shared" si="25"/>
        <v>0.04135497114537415</v>
      </c>
      <c r="G73" s="17">
        <f t="shared" si="25"/>
        <v>0.017923967370294565</v>
      </c>
      <c r="H73" s="17">
        <f t="shared" si="25"/>
        <v>0.005887004829306295</v>
      </c>
      <c r="I73" s="16">
        <f t="shared" si="25"/>
        <v>0</v>
      </c>
      <c r="J73" s="23"/>
      <c r="K73" s="25"/>
    </row>
    <row r="74" spans="3:11" ht="12.75">
      <c r="C74" s="5">
        <v>2002</v>
      </c>
      <c r="D74" s="21">
        <v>27054052</v>
      </c>
      <c r="E74" s="26">
        <v>12905204</v>
      </c>
      <c r="F74" s="26">
        <v>2201616</v>
      </c>
      <c r="G74" s="26">
        <v>1172950</v>
      </c>
      <c r="H74" s="26">
        <v>107500</v>
      </c>
      <c r="I74" s="31">
        <v>0</v>
      </c>
      <c r="J74" s="23">
        <f>SUM(E74:I74)</f>
        <v>16387270</v>
      </c>
      <c r="K74" s="24">
        <v>43441322</v>
      </c>
    </row>
    <row r="75" spans="3:11" ht="12.75">
      <c r="C75" s="5" t="s">
        <v>12</v>
      </c>
      <c r="D75" s="16">
        <f aca="true" t="shared" si="26" ref="D75:I75">D74/$K$74</f>
        <v>0.6227722996091141</v>
      </c>
      <c r="E75" s="17">
        <f t="shared" si="26"/>
        <v>0.2970720826589946</v>
      </c>
      <c r="F75" s="17">
        <f t="shared" si="26"/>
        <v>0.05068022561560166</v>
      </c>
      <c r="G75" s="17">
        <f t="shared" si="26"/>
        <v>0.02700078970893197</v>
      </c>
      <c r="H75" s="17">
        <f t="shared" si="26"/>
        <v>0.0024746024073576765</v>
      </c>
      <c r="I75" s="16">
        <f t="shared" si="26"/>
        <v>0</v>
      </c>
      <c r="J75" s="23"/>
      <c r="K75" s="25"/>
    </row>
    <row r="76" spans="3:11" ht="12.75">
      <c r="C76" s="5">
        <v>2004</v>
      </c>
      <c r="D76" s="21">
        <v>34348485</v>
      </c>
      <c r="E76" s="26">
        <v>29619448</v>
      </c>
      <c r="F76" s="26">
        <v>15630791</v>
      </c>
      <c r="G76" s="26">
        <v>833250</v>
      </c>
      <c r="H76" s="26">
        <v>713800</v>
      </c>
      <c r="I76" s="31">
        <v>1875000</v>
      </c>
      <c r="J76" s="23">
        <f>SUM(E76:I76)</f>
        <v>48672289</v>
      </c>
      <c r="K76" s="24">
        <v>83020774</v>
      </c>
    </row>
    <row r="77" spans="3:11" ht="12.75">
      <c r="C77" s="5" t="s">
        <v>12</v>
      </c>
      <c r="D77" s="16">
        <f aca="true" t="shared" si="27" ref="D77:I77">D76/$K$76</f>
        <v>0.413733615636973</v>
      </c>
      <c r="E77" s="17">
        <f t="shared" si="27"/>
        <v>0.35677152323344996</v>
      </c>
      <c r="F77" s="17">
        <f t="shared" si="27"/>
        <v>0.18827565977643138</v>
      </c>
      <c r="G77" s="17">
        <f t="shared" si="27"/>
        <v>0.01003664456320294</v>
      </c>
      <c r="H77" s="17">
        <f t="shared" si="27"/>
        <v>0.008597848051862297</v>
      </c>
      <c r="I77" s="16">
        <f t="shared" si="27"/>
        <v>0.02258470873808042</v>
      </c>
      <c r="J77" s="25"/>
      <c r="K77" s="25"/>
    </row>
    <row r="78" spans="3:11" ht="12.75">
      <c r="C78" s="5">
        <v>2006</v>
      </c>
      <c r="D78" s="21">
        <v>29876446</v>
      </c>
      <c r="E78" s="26">
        <v>19702755</v>
      </c>
      <c r="F78" s="26">
        <v>11360838</v>
      </c>
      <c r="G78" s="26">
        <v>2240632</v>
      </c>
      <c r="H78" s="26">
        <v>1569300</v>
      </c>
      <c r="I78" s="31">
        <v>4119300</v>
      </c>
      <c r="J78" s="23">
        <f>SUM(E78:I78)</f>
        <v>38992825</v>
      </c>
      <c r="K78" s="23">
        <v>68869271</v>
      </c>
    </row>
    <row r="79" spans="3:11" ht="12.75">
      <c r="C79" s="5" t="s">
        <v>12</v>
      </c>
      <c r="D79" s="16">
        <f aca="true" t="shared" si="28" ref="D79:I79">D78/$K$78</f>
        <v>0.4338138848602013</v>
      </c>
      <c r="E79" s="17">
        <f t="shared" si="28"/>
        <v>0.2860892051550829</v>
      </c>
      <c r="F79" s="17">
        <f t="shared" si="28"/>
        <v>0.16496236761385205</v>
      </c>
      <c r="G79" s="17">
        <f t="shared" si="28"/>
        <v>0.03253456828372701</v>
      </c>
      <c r="H79" s="17">
        <f t="shared" si="28"/>
        <v>0.022786650377060038</v>
      </c>
      <c r="I79" s="16">
        <f t="shared" si="28"/>
        <v>0.059813323710076735</v>
      </c>
      <c r="J79" s="25"/>
      <c r="K79" s="25"/>
    </row>
    <row r="80" spans="3:11" ht="12.75">
      <c r="C80" s="5">
        <v>2008</v>
      </c>
      <c r="D80" s="21">
        <v>21887581</v>
      </c>
      <c r="E80" s="22">
        <v>10419069</v>
      </c>
      <c r="F80" s="22">
        <v>6315908</v>
      </c>
      <c r="G80" s="22">
        <v>1698367</v>
      </c>
      <c r="H80" s="22">
        <v>907133</v>
      </c>
      <c r="I80" s="21">
        <v>3821500</v>
      </c>
      <c r="J80" s="23"/>
      <c r="K80" s="23">
        <v>45049558</v>
      </c>
    </row>
    <row r="81" spans="3:11" ht="12.75">
      <c r="C81" s="5" t="s">
        <v>12</v>
      </c>
      <c r="D81" s="16">
        <f aca="true" t="shared" si="29" ref="D81:I81">D80/$K$80</f>
        <v>0.48585562149133626</v>
      </c>
      <c r="E81" s="17">
        <f t="shared" si="29"/>
        <v>0.23128016039580232</v>
      </c>
      <c r="F81" s="17">
        <f t="shared" si="29"/>
        <v>0.14019911138750796</v>
      </c>
      <c r="G81" s="17">
        <f t="shared" si="29"/>
        <v>0.03769997033045252</v>
      </c>
      <c r="H81" s="17">
        <f t="shared" si="29"/>
        <v>0.02013633518890463</v>
      </c>
      <c r="I81" s="16">
        <f t="shared" si="29"/>
        <v>0.0848288012059963</v>
      </c>
      <c r="J81" s="25"/>
      <c r="K81" s="25"/>
    </row>
  </sheetData>
  <sheetProtection/>
  <mergeCells count="2">
    <mergeCell ref="B1:K1"/>
    <mergeCell ref="B2:K2"/>
  </mergeCells>
  <printOptions/>
  <pageMargins left="0.25" right="0.2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2008-06-05T15:37:42Z</cp:lastPrinted>
  <dcterms:created xsi:type="dcterms:W3CDTF">2004-03-03T17:44:23Z</dcterms:created>
  <dcterms:modified xsi:type="dcterms:W3CDTF">2008-06-06T18:25:08Z</dcterms:modified>
  <cp:category/>
  <cp:version/>
  <cp:contentType/>
  <cp:contentStatus/>
</cp:coreProperties>
</file>