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452" windowWidth="148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<sst xmlns="http://schemas.openxmlformats.org/spreadsheetml/2006/main" count="590" uniqueCount="149">
  <si>
    <t>Individual</t>
  </si>
  <si>
    <t>PAC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</si>
  <si>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</si>
  <si>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</si>
  <si>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</si>
  <si>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</si>
  <si>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</si>
  <si>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</si>
  <si>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</si>
  <si>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</si>
  <si>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on Hand</t>
  </si>
  <si>
    <t>Debts</t>
  </si>
  <si>
    <t>ALABAMA</t>
  </si>
  <si>
    <t>Rep</t>
  </si>
  <si>
    <t>Inc</t>
  </si>
  <si>
    <t>2001-2002</t>
  </si>
  <si>
    <t>Dem</t>
  </si>
  <si>
    <t>ALASKA</t>
  </si>
  <si>
    <t>ARKANSAS</t>
  </si>
  <si>
    <t>COLORADO</t>
  </si>
  <si>
    <t>DELAWARE</t>
  </si>
  <si>
    <t xml:space="preserve"> </t>
  </si>
  <si>
    <t>GEORGIA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</si>
  <si>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</si>
  <si>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</si>
  <si>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</si>
  <si>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</si>
  <si>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</si>
  <si>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</si>
  <si>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</si>
  <si>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</si>
  <si>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</si>
  <si>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</si>
  <si>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Opn</t>
  </si>
  <si>
    <t>MISSISSIPPI</t>
  </si>
  <si>
    <t>MONTANA</t>
  </si>
  <si>
    <t>NEBRASKA</t>
  </si>
  <si>
    <t>NEW HAMPSHIRE</t>
  </si>
  <si>
    <t>NEW JERSEY</t>
  </si>
  <si>
    <t>NEW MEXICO</t>
  </si>
  <si>
    <t>NORTH CAROLINA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</si>
  <si>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</si>
  <si>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</si>
  <si>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</si>
  <si>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</si>
  <si>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</si>
  <si>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</si>
  <si>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</si>
  <si>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VIRGINIA</t>
  </si>
  <si>
    <t>WEST VIRGINIA</t>
  </si>
  <si>
    <t>WYOMING</t>
  </si>
  <si>
    <t>2003-2004</t>
  </si>
  <si>
    <t>2005-2006</t>
  </si>
  <si>
    <t>2007-2008</t>
  </si>
  <si>
    <t>John Adler</t>
  </si>
  <si>
    <t>Rocky Caldero</t>
  </si>
  <si>
    <t>Chl</t>
  </si>
  <si>
    <t>Robert Schaffer</t>
  </si>
  <si>
    <t>Mark Udall</t>
  </si>
  <si>
    <t>William Cardwell</t>
  </si>
  <si>
    <t>Vernon Jones</t>
  </si>
  <si>
    <t>Franklin Knight</t>
  </si>
  <si>
    <t>Larry Larocco</t>
  </si>
  <si>
    <t>Steve Rathje</t>
  </si>
  <si>
    <t>Thomas Allen</t>
  </si>
  <si>
    <t>Michael Ciresi</t>
  </si>
  <si>
    <t>Al Franken</t>
  </si>
  <si>
    <t>Robert Olson</t>
  </si>
  <si>
    <t>Jon Bruning</t>
  </si>
  <si>
    <t>Jay Buckey</t>
  </si>
  <si>
    <t>Steve Marchand</t>
  </si>
  <si>
    <t>Katrina Swett</t>
  </si>
  <si>
    <t>Don Wiviott</t>
  </si>
  <si>
    <t>Steven Novick</t>
  </si>
  <si>
    <t>Edward O'Reilly</t>
  </si>
  <si>
    <t>Kevin Scott</t>
  </si>
  <si>
    <t>Andrew Raczkowski</t>
  </si>
  <si>
    <t>Jim Cohen</t>
  </si>
  <si>
    <t>Hal Daub</t>
  </si>
  <si>
    <t>Patrick Flynn</t>
  </si>
  <si>
    <t>Jeanne Shaheen</t>
  </si>
  <si>
    <t>Andrew Rice</t>
  </si>
  <si>
    <t>Jeffrey Merkley</t>
  </si>
  <si>
    <t>Joel Dykstra</t>
  </si>
  <si>
    <t>Samuel Kephart</t>
  </si>
  <si>
    <t>Richard Noriega</t>
  </si>
  <si>
    <t>Mark Warner</t>
  </si>
  <si>
    <t>Mikal Watts*</t>
  </si>
  <si>
    <t>Vivian Figures</t>
  </si>
  <si>
    <t>Ray Metcalfe</t>
  </si>
  <si>
    <t>Rex Rammell</t>
  </si>
  <si>
    <t>James Risch</t>
  </si>
  <si>
    <t>Michael Psak</t>
  </si>
  <si>
    <t>Steven Saurberg</t>
  </si>
  <si>
    <t>Gregory Orman</t>
  </si>
  <si>
    <t>Michael Cassaro</t>
  </si>
  <si>
    <t>Andrew Horne</t>
  </si>
  <si>
    <t>John Kennedy</t>
  </si>
  <si>
    <t>Jack Nelson-Pallmeyer</t>
  </si>
  <si>
    <t>Kirk Bushman</t>
  </si>
  <si>
    <t>Michael Lange</t>
  </si>
  <si>
    <t>Martin Chavez</t>
  </si>
  <si>
    <t>Stevan Pearce</t>
  </si>
  <si>
    <t>Tom Udall</t>
  </si>
  <si>
    <t>Heather Wilson</t>
  </si>
  <si>
    <t>Michael McWherter</t>
  </si>
  <si>
    <t>James Gilmore</t>
  </si>
  <si>
    <t>John Barrasso</t>
  </si>
  <si>
    <t>Kay Hagan</t>
  </si>
  <si>
    <t>Jim Neal</t>
  </si>
  <si>
    <t>Michael Johanns</t>
  </si>
  <si>
    <t>Anne Evan Estabrook</t>
  </si>
  <si>
    <t>John Frohnmayer</t>
  </si>
  <si>
    <t>Walter Witherspoon</t>
  </si>
  <si>
    <t>Julian Modica</t>
  </si>
  <si>
    <t>Ind</t>
  </si>
  <si>
    <t>Does not include $2,000,000 in candidate loans that have been repaid.</t>
  </si>
  <si>
    <t>Disbursements</t>
  </si>
  <si>
    <t>Table 10</t>
  </si>
  <si>
    <t>Six Year Financial Summary for 2008 Senate Campaigns</t>
  </si>
  <si>
    <t>Through December 31, 2007</t>
  </si>
  <si>
    <t xml:space="preserve">Jeff Sessions </t>
  </si>
  <si>
    <t>Ted Stevens</t>
  </si>
  <si>
    <t>Mark Pryor</t>
  </si>
  <si>
    <t>Joseph Biden</t>
  </si>
  <si>
    <t>Saxby Chambliss</t>
  </si>
  <si>
    <t xml:space="preserve">Richard Durbin </t>
  </si>
  <si>
    <t xml:space="preserve">Tom Harkin </t>
  </si>
  <si>
    <t>Pat Roberts</t>
  </si>
  <si>
    <t xml:space="preserve">Mitch McConnell </t>
  </si>
  <si>
    <t>Mary Landrieu</t>
  </si>
  <si>
    <t xml:space="preserve">Susan Collins </t>
  </si>
  <si>
    <t xml:space="preserve">John Kerry </t>
  </si>
  <si>
    <t>Carl Levin</t>
  </si>
  <si>
    <t>Norm Coleman</t>
  </si>
  <si>
    <t xml:space="preserve">Thad Cochran </t>
  </si>
  <si>
    <t xml:space="preserve">Max Baucus </t>
  </si>
  <si>
    <t>John Sununu</t>
  </si>
  <si>
    <t>Frank Lautenberg</t>
  </si>
  <si>
    <t>Elizabeth Dole</t>
  </si>
  <si>
    <t>James Inhofe</t>
  </si>
  <si>
    <t xml:space="preserve">Gordon Smith </t>
  </si>
  <si>
    <t>Jack Reed</t>
  </si>
  <si>
    <t>Lindsey Graham</t>
  </si>
  <si>
    <t xml:space="preserve">Tim Johnson </t>
  </si>
  <si>
    <t>Lamar Alexander</t>
  </si>
  <si>
    <t>John Cornyn</t>
  </si>
  <si>
    <t xml:space="preserve">Jay Rockefeller </t>
  </si>
  <si>
    <t>Michael Enzi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</si>
</sst>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tabSelected="1" zoomScale="75" zoomScaleNormal="75" zoomScalePageLayoutView="0" workbookViewId="0" topLeftCell="A1">
      <selection activeCell="A353" sqref="A353:K353"/>
    </sheetView>
  </sheetViews>
  <sheetFormatPr defaultColWidth="9.140625" defaultRowHeight="12.75"/>
  <cols>
    <col min="1" max="1" width="21.28125" style="0" customWidth="1"/>
    <col min="4" max="4" width="12.8515625" style="0" bestFit="1" customWidth="1"/>
    <col min="5" max="5" width="13.7109375" style="0" customWidth="1"/>
    <col min="6" max="6" width="12.8515625" style="0" customWidth="1"/>
    <col min="7" max="7" width="11.7109375" style="0" bestFit="1" customWidth="1"/>
    <col min="8" max="8" width="12.28125" style="0" customWidth="1"/>
    <col min="9" max="9" width="14.28125" style="0" customWidth="1"/>
    <col min="10" max="10" width="12.7109375" style="0" customWidth="1"/>
    <col min="11" max="11" width="11.140625" style="0" customWidth="1"/>
    <col min="13" max="13" width="12.28125" style="0" customWidth="1"/>
  </cols>
  <sheetData>
    <row r="1" spans="1:11" s="15" customFormat="1" ht="15">
      <c r="A1" s="20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5" customFormat="1" ht="15">
      <c r="A2" s="20" t="s">
        <v>119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5" customFormat="1" ht="15">
      <c r="A3" s="19" t="s">
        <v>120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"/>
      <c r="C4" s="1"/>
      <c r="D4" s="2"/>
      <c r="F4" s="3"/>
      <c r="G4" s="5"/>
      <c r="H4" s="3"/>
      <c r="I4" s="3"/>
      <c r="J4" s="3"/>
      <c r="K4" s="3"/>
    </row>
    <row r="5" spans="1:11" ht="12.75">
      <c r="A5" s="4"/>
      <c r="B5" s="4"/>
      <c r="C5" s="4"/>
      <c r="D5" s="5"/>
      <c r="E5" s="5" t="s">
        <v>0</v>
      </c>
      <c r="F5" s="5" t="s">
        <v>1</v>
      </c>
      <c r="G5" s="5" t="s">
        <v>2</v>
      </c>
      <c r="H5" s="5" t="s">
        <v>3</v>
      </c>
      <c r="I5" s="5"/>
      <c r="J5" s="5" t="s">
        <v>4</v>
      </c>
      <c r="K5" s="5" t="s">
        <v>5</v>
      </c>
    </row>
    <row r="6" spans="1:11" ht="12.75">
      <c r="A6" s="13" t="s">
        <v>2</v>
      </c>
      <c r="B6" s="13"/>
      <c r="C6" s="13"/>
      <c r="D6" s="14" t="s">
        <v>6</v>
      </c>
      <c r="E6" s="14" t="s">
        <v>7</v>
      </c>
      <c r="F6" s="14" t="s">
        <v>7</v>
      </c>
      <c r="G6" s="14" t="s">
        <v>8</v>
      </c>
      <c r="H6" s="14" t="s">
        <v>9</v>
      </c>
      <c r="I6" s="14" t="s">
        <v>117</v>
      </c>
      <c r="J6" s="14" t="s">
        <v>10</v>
      </c>
      <c r="K6" s="14" t="s">
        <v>11</v>
      </c>
    </row>
    <row r="7" spans="1:11" ht="13.5" thickBot="1">
      <c r="A7" s="6" t="s">
        <v>12</v>
      </c>
      <c r="B7" s="1"/>
      <c r="C7" s="1"/>
      <c r="D7" s="3"/>
      <c r="E7" s="3"/>
      <c r="F7" s="3"/>
      <c r="G7" s="3"/>
      <c r="H7" s="3"/>
      <c r="I7" s="3"/>
      <c r="J7" s="3"/>
      <c r="K7" s="3"/>
    </row>
    <row r="8" spans="1:11" ht="12.75">
      <c r="A8" s="8" t="s">
        <v>121</v>
      </c>
      <c r="B8" s="1" t="s">
        <v>13</v>
      </c>
      <c r="C8" s="1"/>
      <c r="D8" s="10"/>
      <c r="E8" s="10"/>
      <c r="F8" s="10"/>
      <c r="G8" s="10"/>
      <c r="H8" s="10"/>
      <c r="I8" s="10"/>
      <c r="J8" s="10"/>
      <c r="K8" s="10"/>
    </row>
    <row r="9" spans="1:11" ht="12.75">
      <c r="A9" s="4">
        <v>2002</v>
      </c>
      <c r="B9" s="1" t="s">
        <v>14</v>
      </c>
      <c r="C9" s="1"/>
      <c r="D9" s="10"/>
      <c r="E9" s="10"/>
      <c r="F9" s="10"/>
      <c r="G9" s="10"/>
      <c r="H9" s="10"/>
      <c r="I9" s="10"/>
      <c r="J9" s="10">
        <v>681271</v>
      </c>
      <c r="K9" s="10">
        <v>0</v>
      </c>
    </row>
    <row r="10" spans="1:13" ht="12.75">
      <c r="A10" s="4" t="s">
        <v>51</v>
      </c>
      <c r="B10" s="1"/>
      <c r="C10" s="1"/>
      <c r="D10" s="10">
        <v>760259</v>
      </c>
      <c r="E10" s="10">
        <v>573091</v>
      </c>
      <c r="F10" s="10">
        <v>134000</v>
      </c>
      <c r="G10" s="10">
        <v>0</v>
      </c>
      <c r="H10" s="10">
        <v>0</v>
      </c>
      <c r="I10" s="10">
        <v>363461</v>
      </c>
      <c r="J10" s="10">
        <v>1078068</v>
      </c>
      <c r="K10" s="10">
        <v>0</v>
      </c>
      <c r="M10" s="3"/>
    </row>
    <row r="11" spans="1:13" ht="12.75">
      <c r="A11" s="4" t="s">
        <v>52</v>
      </c>
      <c r="B11" s="1"/>
      <c r="C11" s="1"/>
      <c r="D11" s="10">
        <v>769206</v>
      </c>
      <c r="E11" s="10">
        <v>487122</v>
      </c>
      <c r="F11" s="10">
        <v>228300</v>
      </c>
      <c r="G11" s="10">
        <v>0</v>
      </c>
      <c r="H11" s="10">
        <v>0</v>
      </c>
      <c r="I11" s="10">
        <v>418068</v>
      </c>
      <c r="J11" s="10">
        <v>1429207</v>
      </c>
      <c r="K11" s="10">
        <v>0</v>
      </c>
      <c r="M11" s="3"/>
    </row>
    <row r="12" spans="1:13" ht="12.75">
      <c r="A12" s="4" t="s">
        <v>53</v>
      </c>
      <c r="B12" s="1"/>
      <c r="C12" s="1"/>
      <c r="D12" s="10">
        <v>3441209</v>
      </c>
      <c r="E12" s="10">
        <v>1885250</v>
      </c>
      <c r="F12" s="10">
        <v>639120</v>
      </c>
      <c r="G12" s="10">
        <v>0</v>
      </c>
      <c r="H12" s="10">
        <v>823072</v>
      </c>
      <c r="I12" s="10">
        <v>920728</v>
      </c>
      <c r="J12" s="10">
        <v>3952546</v>
      </c>
      <c r="K12" s="10">
        <v>0</v>
      </c>
      <c r="M12" s="3"/>
    </row>
    <row r="13" spans="1:13" ht="12.75">
      <c r="A13" s="8" t="s">
        <v>88</v>
      </c>
      <c r="B13" s="1" t="s">
        <v>16</v>
      </c>
      <c r="C13" s="1"/>
      <c r="D13" s="10"/>
      <c r="E13" s="10"/>
      <c r="F13" s="10"/>
      <c r="G13" s="10"/>
      <c r="H13" s="10"/>
      <c r="I13" s="10"/>
      <c r="J13" s="10"/>
      <c r="K13" s="10"/>
      <c r="M13" s="3"/>
    </row>
    <row r="14" spans="1:13" ht="12.75">
      <c r="A14" s="4" t="s">
        <v>53</v>
      </c>
      <c r="B14" s="1" t="s">
        <v>56</v>
      </c>
      <c r="C14" s="1"/>
      <c r="D14" s="10">
        <v>76045</v>
      </c>
      <c r="E14" s="10">
        <v>68045</v>
      </c>
      <c r="F14" s="10">
        <v>8000</v>
      </c>
      <c r="G14" s="10">
        <v>0</v>
      </c>
      <c r="H14" s="10">
        <v>0</v>
      </c>
      <c r="I14" s="10">
        <v>37132</v>
      </c>
      <c r="J14" s="10">
        <v>17649</v>
      </c>
      <c r="K14" s="10">
        <v>20200</v>
      </c>
      <c r="M14" s="3"/>
    </row>
    <row r="15" spans="1:11" ht="12.75">
      <c r="A15" s="7"/>
      <c r="B15" s="1"/>
      <c r="C15" s="1"/>
      <c r="D15" s="10"/>
      <c r="E15" s="10"/>
      <c r="F15" s="10"/>
      <c r="G15" s="10"/>
      <c r="H15" s="10"/>
      <c r="I15" s="10"/>
      <c r="J15" s="10"/>
      <c r="K15" s="10"/>
    </row>
    <row r="16" spans="1:11" ht="13.5" thickBot="1">
      <c r="A16" s="6" t="s">
        <v>17</v>
      </c>
      <c r="B16" s="1"/>
      <c r="C16" s="1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8" t="s">
        <v>122</v>
      </c>
      <c r="B17" s="1" t="s">
        <v>13</v>
      </c>
      <c r="C17" s="1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4">
        <v>2002</v>
      </c>
      <c r="B18" s="1" t="s">
        <v>14</v>
      </c>
      <c r="C18" s="1"/>
      <c r="D18" s="10"/>
      <c r="E18" s="10"/>
      <c r="F18" s="10"/>
      <c r="G18" s="10"/>
      <c r="H18" s="10"/>
      <c r="I18" s="10"/>
      <c r="J18" s="10">
        <v>672745</v>
      </c>
      <c r="K18" s="10">
        <v>0</v>
      </c>
    </row>
    <row r="19" spans="1:13" ht="12.75">
      <c r="A19" s="4" t="s">
        <v>51</v>
      </c>
      <c r="B19" s="1"/>
      <c r="C19" s="1"/>
      <c r="D19" s="10">
        <v>206210</v>
      </c>
      <c r="E19" s="10">
        <v>98260</v>
      </c>
      <c r="F19" s="10">
        <v>95613</v>
      </c>
      <c r="G19" s="10">
        <v>0</v>
      </c>
      <c r="H19" s="10">
        <v>0</v>
      </c>
      <c r="I19" s="10">
        <v>774200</v>
      </c>
      <c r="J19" s="10">
        <v>103279</v>
      </c>
      <c r="K19" s="10">
        <v>0</v>
      </c>
      <c r="M19" s="10"/>
    </row>
    <row r="20" spans="1:13" ht="12.75">
      <c r="A20" s="4" t="s">
        <v>52</v>
      </c>
      <c r="B20" s="1"/>
      <c r="C20" s="1"/>
      <c r="D20" s="10">
        <v>1096058</v>
      </c>
      <c r="E20" s="10">
        <v>630020</v>
      </c>
      <c r="F20" s="10">
        <v>461565</v>
      </c>
      <c r="G20" s="10">
        <v>0</v>
      </c>
      <c r="H20" s="10">
        <v>0</v>
      </c>
      <c r="I20" s="10">
        <v>850762</v>
      </c>
      <c r="J20" s="10">
        <v>348574</v>
      </c>
      <c r="K20" s="10">
        <v>0</v>
      </c>
      <c r="M20" s="3"/>
    </row>
    <row r="21" spans="1:13" ht="12.75">
      <c r="A21" s="4" t="s">
        <v>53</v>
      </c>
      <c r="B21" s="1"/>
      <c r="C21" s="1"/>
      <c r="D21" s="10">
        <v>1531223</v>
      </c>
      <c r="E21" s="10">
        <v>813627</v>
      </c>
      <c r="F21" s="10">
        <v>662448</v>
      </c>
      <c r="G21" s="10">
        <v>0</v>
      </c>
      <c r="H21" s="10">
        <v>32604</v>
      </c>
      <c r="I21" s="10">
        <v>827325</v>
      </c>
      <c r="J21" s="10">
        <v>1057241</v>
      </c>
      <c r="K21" s="10">
        <v>0</v>
      </c>
      <c r="M21" s="3"/>
    </row>
    <row r="22" spans="1:11" ht="12.75">
      <c r="A22" s="8" t="s">
        <v>55</v>
      </c>
      <c r="B22" s="1" t="s">
        <v>16</v>
      </c>
      <c r="C22" s="1"/>
      <c r="D22" s="10"/>
      <c r="E22" s="10"/>
      <c r="F22" s="10"/>
      <c r="G22" s="10"/>
      <c r="H22" s="10"/>
      <c r="I22" s="10"/>
      <c r="J22" s="10"/>
      <c r="K22" s="10"/>
    </row>
    <row r="23" spans="1:13" ht="12.75">
      <c r="A23" s="4" t="s">
        <v>53</v>
      </c>
      <c r="B23" s="1" t="s">
        <v>56</v>
      </c>
      <c r="C23" s="1"/>
      <c r="D23" s="10">
        <v>32004</v>
      </c>
      <c r="E23" s="10">
        <v>31622</v>
      </c>
      <c r="F23" s="10">
        <v>0</v>
      </c>
      <c r="G23" s="10">
        <v>381</v>
      </c>
      <c r="H23" s="10">
        <v>0</v>
      </c>
      <c r="I23" s="10">
        <v>7111</v>
      </c>
      <c r="J23" s="10">
        <v>24891</v>
      </c>
      <c r="K23" s="10">
        <v>0</v>
      </c>
      <c r="M23" s="3"/>
    </row>
    <row r="24" spans="1:13" ht="12.75">
      <c r="A24" s="8" t="s">
        <v>89</v>
      </c>
      <c r="B24" s="1" t="s">
        <v>16</v>
      </c>
      <c r="C24" s="1"/>
      <c r="D24" s="10"/>
      <c r="E24" s="10"/>
      <c r="F24" s="10"/>
      <c r="G24" s="10"/>
      <c r="H24" s="10"/>
      <c r="I24" s="10"/>
      <c r="J24" s="10"/>
      <c r="K24" s="10"/>
      <c r="M24" s="3"/>
    </row>
    <row r="25" spans="1:13" ht="12.75">
      <c r="A25" s="4" t="s">
        <v>53</v>
      </c>
      <c r="B25" s="1" t="s">
        <v>56</v>
      </c>
      <c r="C25" s="1"/>
      <c r="D25" s="10">
        <v>14206</v>
      </c>
      <c r="E25" s="10">
        <v>14206</v>
      </c>
      <c r="F25" s="10">
        <v>0</v>
      </c>
      <c r="G25" s="10">
        <v>0</v>
      </c>
      <c r="H25" s="10">
        <v>0</v>
      </c>
      <c r="I25" s="10">
        <v>3063</v>
      </c>
      <c r="J25" s="10">
        <v>11142</v>
      </c>
      <c r="K25" s="10">
        <v>0</v>
      </c>
      <c r="M25" s="3"/>
    </row>
    <row r="26" spans="1:11" ht="12.75">
      <c r="A26" s="4"/>
      <c r="B26" s="1"/>
      <c r="C26" s="1"/>
      <c r="D26" s="10"/>
      <c r="E26" s="10"/>
      <c r="F26" s="10"/>
      <c r="G26" s="10"/>
      <c r="H26" s="10"/>
      <c r="I26" s="10"/>
      <c r="J26" s="10"/>
      <c r="K26" s="10"/>
    </row>
    <row r="27" spans="1:11" ht="13.5" thickBot="1">
      <c r="A27" s="6" t="s">
        <v>18</v>
      </c>
      <c r="B27" s="1"/>
      <c r="C27" s="1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8" t="s">
        <v>123</v>
      </c>
      <c r="B28" s="1" t="s">
        <v>16</v>
      </c>
      <c r="C28" s="1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4">
        <v>2002</v>
      </c>
      <c r="B29" s="1" t="s">
        <v>14</v>
      </c>
      <c r="C29" s="1"/>
      <c r="D29" s="10"/>
      <c r="E29" s="10"/>
      <c r="F29" s="10"/>
      <c r="G29" s="10"/>
      <c r="H29" s="10"/>
      <c r="I29" s="10"/>
      <c r="J29" s="10">
        <v>42192</v>
      </c>
      <c r="K29" s="10">
        <v>0</v>
      </c>
    </row>
    <row r="30" spans="1:13" ht="12.75">
      <c r="A30" s="4" t="s">
        <v>51</v>
      </c>
      <c r="B30" s="1"/>
      <c r="C30" s="1"/>
      <c r="D30" s="10">
        <v>133450</v>
      </c>
      <c r="E30" s="10">
        <v>37595</v>
      </c>
      <c r="F30" s="10">
        <v>69086</v>
      </c>
      <c r="G30" s="10">
        <v>0</v>
      </c>
      <c r="H30" s="10">
        <v>0</v>
      </c>
      <c r="I30" s="10">
        <v>137759</v>
      </c>
      <c r="J30" s="10">
        <v>37883</v>
      </c>
      <c r="K30" s="10">
        <v>0</v>
      </c>
      <c r="M30" s="3"/>
    </row>
    <row r="31" spans="1:13" ht="12.75">
      <c r="A31" s="4" t="s">
        <v>52</v>
      </c>
      <c r="B31" s="1"/>
      <c r="C31" s="1"/>
      <c r="D31" s="10">
        <v>811246</v>
      </c>
      <c r="E31" s="10">
        <v>285474</v>
      </c>
      <c r="F31" s="10">
        <v>525344</v>
      </c>
      <c r="G31" s="10">
        <v>0</v>
      </c>
      <c r="H31" s="10">
        <v>0</v>
      </c>
      <c r="I31" s="10">
        <v>377598</v>
      </c>
      <c r="J31" s="10">
        <v>471531</v>
      </c>
      <c r="K31" s="10">
        <v>0</v>
      </c>
      <c r="M31" s="3"/>
    </row>
    <row r="32" spans="1:11" ht="12.75">
      <c r="A32" s="4" t="s">
        <v>53</v>
      </c>
      <c r="B32" s="1"/>
      <c r="C32" s="1"/>
      <c r="D32" s="10">
        <v>4050818</v>
      </c>
      <c r="E32" s="10">
        <v>2466524</v>
      </c>
      <c r="F32" s="10">
        <v>1409588</v>
      </c>
      <c r="G32" s="10">
        <v>0</v>
      </c>
      <c r="H32" s="10">
        <v>122300</v>
      </c>
      <c r="I32" s="10">
        <v>901314</v>
      </c>
      <c r="J32" s="10">
        <v>3621034</v>
      </c>
      <c r="K32" s="10">
        <v>0</v>
      </c>
    </row>
    <row r="33" spans="3:11" ht="12.75">
      <c r="C33" s="1"/>
      <c r="D33" s="10"/>
      <c r="E33" s="10"/>
      <c r="F33" s="10"/>
      <c r="G33" s="10"/>
      <c r="H33" s="10"/>
      <c r="I33" s="10"/>
      <c r="J33" s="10"/>
      <c r="K33" s="10"/>
    </row>
    <row r="34" spans="1:11" ht="13.5" thickBot="1">
      <c r="A34" s="6" t="s">
        <v>19</v>
      </c>
      <c r="B34" s="1"/>
      <c r="C34" s="1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7" t="s">
        <v>57</v>
      </c>
      <c r="B35" s="1" t="s">
        <v>13</v>
      </c>
      <c r="C35" s="1"/>
      <c r="D35" s="10"/>
      <c r="E35" s="10"/>
      <c r="F35" s="10"/>
      <c r="G35" s="10"/>
      <c r="H35" s="10"/>
      <c r="I35" s="10"/>
      <c r="J35" s="10"/>
      <c r="K35" s="10"/>
    </row>
    <row r="36" spans="1:13" ht="12.75">
      <c r="A36" s="4" t="s">
        <v>53</v>
      </c>
      <c r="B36" s="1" t="s">
        <v>33</v>
      </c>
      <c r="C36" s="1"/>
      <c r="D36" s="10">
        <v>2191946</v>
      </c>
      <c r="E36" s="10">
        <v>1837154</v>
      </c>
      <c r="F36" s="10">
        <v>247582</v>
      </c>
      <c r="G36" s="10">
        <v>4600</v>
      </c>
      <c r="H36" s="10">
        <v>46942</v>
      </c>
      <c r="I36" s="10">
        <v>685246</v>
      </c>
      <c r="J36" s="10">
        <v>1506700</v>
      </c>
      <c r="K36" s="10">
        <v>0</v>
      </c>
      <c r="M36" s="3"/>
    </row>
    <row r="37" spans="1:11" ht="12.75">
      <c r="A37" s="8" t="s">
        <v>58</v>
      </c>
      <c r="B37" s="1" t="s">
        <v>16</v>
      </c>
      <c r="C37" s="1"/>
      <c r="D37" s="10"/>
      <c r="E37" s="10"/>
      <c r="F37" s="10"/>
      <c r="G37" s="10"/>
      <c r="H37" s="10"/>
      <c r="I37" s="10"/>
      <c r="J37" s="10"/>
      <c r="K37" s="10"/>
    </row>
    <row r="38" spans="1:13" ht="12.75">
      <c r="A38" s="4" t="s">
        <v>53</v>
      </c>
      <c r="B38" s="1" t="s">
        <v>33</v>
      </c>
      <c r="C38" s="1"/>
      <c r="D38" s="10">
        <v>3702029</v>
      </c>
      <c r="E38" s="10">
        <v>2708978</v>
      </c>
      <c r="F38" s="10">
        <v>810345</v>
      </c>
      <c r="G38" s="10">
        <v>0</v>
      </c>
      <c r="H38" s="10">
        <v>63500</v>
      </c>
      <c r="I38" s="10">
        <v>1358256</v>
      </c>
      <c r="J38" s="10">
        <v>3606143</v>
      </c>
      <c r="K38" s="10">
        <v>0</v>
      </c>
      <c r="M38" s="3"/>
    </row>
    <row r="39" spans="1:11" ht="12.75">
      <c r="A39" s="4"/>
      <c r="B39" s="1"/>
      <c r="C39" s="1"/>
      <c r="D39" s="10"/>
      <c r="E39" s="10"/>
      <c r="F39" s="10"/>
      <c r="G39" s="10"/>
      <c r="H39" s="10"/>
      <c r="I39" s="10"/>
      <c r="J39" s="10"/>
      <c r="K39" s="10"/>
    </row>
    <row r="40" spans="1:11" ht="13.5" thickBot="1">
      <c r="A40" s="6" t="s">
        <v>20</v>
      </c>
      <c r="B40" s="1"/>
      <c r="C40" s="1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7" t="s">
        <v>124</v>
      </c>
      <c r="B41" s="1" t="s">
        <v>16</v>
      </c>
      <c r="C41" s="1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4">
        <v>2002</v>
      </c>
      <c r="B42" s="1" t="s">
        <v>14</v>
      </c>
      <c r="C42" s="1"/>
      <c r="D42" s="10"/>
      <c r="E42" s="10"/>
      <c r="F42" s="10"/>
      <c r="G42" s="10"/>
      <c r="H42" s="10"/>
      <c r="I42" s="10"/>
      <c r="J42" s="10">
        <v>383261</v>
      </c>
      <c r="K42" s="10">
        <v>0</v>
      </c>
    </row>
    <row r="43" spans="1:13" ht="12.75">
      <c r="A43" s="4" t="s">
        <v>51</v>
      </c>
      <c r="B43" s="1"/>
      <c r="C43" s="1"/>
      <c r="D43" s="10">
        <v>1356788</v>
      </c>
      <c r="E43" s="10">
        <v>1291115</v>
      </c>
      <c r="F43" s="10">
        <v>0</v>
      </c>
      <c r="G43" s="10">
        <v>0</v>
      </c>
      <c r="H43" s="10">
        <v>0</v>
      </c>
      <c r="I43" s="10">
        <v>1172425</v>
      </c>
      <c r="J43" s="10">
        <v>573582</v>
      </c>
      <c r="K43" s="10">
        <v>0</v>
      </c>
      <c r="M43" s="3"/>
    </row>
    <row r="44" spans="1:13" ht="12.75">
      <c r="A44" s="4" t="s">
        <v>52</v>
      </c>
      <c r="B44" s="1"/>
      <c r="C44" s="1"/>
      <c r="D44" s="10">
        <v>5170064</v>
      </c>
      <c r="E44" s="10">
        <v>5061802</v>
      </c>
      <c r="F44" s="10">
        <v>0</v>
      </c>
      <c r="G44" s="10">
        <v>0</v>
      </c>
      <c r="H44" s="10">
        <v>0</v>
      </c>
      <c r="I44" s="10">
        <v>2146766</v>
      </c>
      <c r="J44" s="10">
        <v>3596880</v>
      </c>
      <c r="K44" s="10">
        <v>0</v>
      </c>
      <c r="M44" s="3"/>
    </row>
    <row r="45" spans="1:13" ht="12.75">
      <c r="A45" s="4" t="s">
        <v>53</v>
      </c>
      <c r="B45" s="1" t="s">
        <v>21</v>
      </c>
      <c r="C45" s="1"/>
      <c r="D45" s="10">
        <v>167005</v>
      </c>
      <c r="E45" s="10">
        <v>80075</v>
      </c>
      <c r="F45" s="10">
        <v>5000</v>
      </c>
      <c r="G45" s="10">
        <v>0</v>
      </c>
      <c r="H45" s="10">
        <v>0</v>
      </c>
      <c r="I45" s="10">
        <v>2307498</v>
      </c>
      <c r="J45" s="10">
        <v>1465821</v>
      </c>
      <c r="K45" s="10">
        <v>0</v>
      </c>
      <c r="M45" s="3"/>
    </row>
    <row r="46" spans="1:11" ht="12.75">
      <c r="A46" s="8"/>
      <c r="B46" s="1"/>
      <c r="C46" s="1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8"/>
      <c r="B47" s="1"/>
      <c r="C47" s="1"/>
      <c r="D47" s="3"/>
      <c r="E47" s="3"/>
      <c r="F47" s="3"/>
      <c r="G47" s="3"/>
      <c r="H47" s="3"/>
      <c r="I47" s="3"/>
      <c r="J47" s="3"/>
      <c r="K47" s="3"/>
    </row>
    <row r="48" spans="1:11" ht="12.75">
      <c r="A48" s="8"/>
      <c r="B48" s="1"/>
      <c r="C48" s="1"/>
      <c r="D48" s="3"/>
      <c r="E48" s="3"/>
      <c r="F48" s="3"/>
      <c r="G48" s="3"/>
      <c r="H48" s="3"/>
      <c r="I48" s="3"/>
      <c r="J48" s="3"/>
      <c r="K48" s="3"/>
    </row>
    <row r="49" spans="1:11" ht="12.75">
      <c r="A49" s="8"/>
      <c r="B49" s="1"/>
      <c r="C49" s="1"/>
      <c r="D49" s="3"/>
      <c r="E49" s="3"/>
      <c r="F49" s="3"/>
      <c r="G49" s="3"/>
      <c r="H49" s="3"/>
      <c r="I49" s="3"/>
      <c r="J49" s="3"/>
      <c r="K49" s="3"/>
    </row>
    <row r="50" spans="1:11" ht="12.75">
      <c r="A50" s="8"/>
      <c r="B50" s="1"/>
      <c r="C50" s="1"/>
      <c r="D50" s="3"/>
      <c r="E50" s="3"/>
      <c r="F50" s="3"/>
      <c r="G50" s="3"/>
      <c r="H50" s="3"/>
      <c r="I50" s="3"/>
      <c r="J50" s="3"/>
      <c r="K50" s="3"/>
    </row>
    <row r="51" spans="1:11" s="16" customFormat="1" ht="15" customHeight="1">
      <c r="A51" s="18" t="s">
        <v>118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6" customFormat="1" ht="15" customHeight="1">
      <c r="A52" s="18" t="s">
        <v>119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6" customFormat="1" ht="15">
      <c r="A53" s="17" t="s">
        <v>120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2.75">
      <c r="B54" s="1"/>
      <c r="C54" s="1"/>
      <c r="D54" s="2"/>
      <c r="F54" s="3"/>
      <c r="G54" s="5"/>
      <c r="H54" s="3"/>
      <c r="I54" s="3"/>
      <c r="J54" s="3"/>
      <c r="K54" s="3"/>
    </row>
    <row r="55" spans="1:11" ht="12.75">
      <c r="A55" s="4"/>
      <c r="B55" s="4"/>
      <c r="C55" s="4"/>
      <c r="D55" s="5"/>
      <c r="E55" s="5" t="s">
        <v>0</v>
      </c>
      <c r="F55" s="5" t="s">
        <v>1</v>
      </c>
      <c r="G55" s="5" t="s">
        <v>2</v>
      </c>
      <c r="H55" s="5" t="s">
        <v>3</v>
      </c>
      <c r="I55" s="5"/>
      <c r="J55" s="5" t="s">
        <v>4</v>
      </c>
      <c r="K55" s="5" t="s">
        <v>5</v>
      </c>
    </row>
    <row r="56" spans="1:11" ht="12.75">
      <c r="A56" s="13" t="s">
        <v>2</v>
      </c>
      <c r="B56" s="13"/>
      <c r="C56" s="13"/>
      <c r="D56" s="14" t="s">
        <v>6</v>
      </c>
      <c r="E56" s="14" t="s">
        <v>7</v>
      </c>
      <c r="F56" s="14" t="s">
        <v>7</v>
      </c>
      <c r="G56" s="14" t="s">
        <v>8</v>
      </c>
      <c r="H56" s="14" t="s">
        <v>9</v>
      </c>
      <c r="I56" s="14" t="s">
        <v>117</v>
      </c>
      <c r="J56" s="14" t="s">
        <v>10</v>
      </c>
      <c r="K56" s="14" t="s">
        <v>11</v>
      </c>
    </row>
    <row r="57" spans="1:11" ht="13.5" thickBot="1">
      <c r="A57" s="6" t="s">
        <v>22</v>
      </c>
      <c r="B57" s="1"/>
      <c r="C57" s="1"/>
      <c r="D57" s="3"/>
      <c r="E57" s="3"/>
      <c r="F57" s="3"/>
      <c r="G57" s="3"/>
      <c r="H57" s="3"/>
      <c r="I57" s="3"/>
      <c r="J57" s="3"/>
      <c r="K57" s="3"/>
    </row>
    <row r="58" spans="1:11" ht="12.75">
      <c r="A58" s="7" t="s">
        <v>125</v>
      </c>
      <c r="B58" s="1" t="s">
        <v>13</v>
      </c>
      <c r="C58" s="1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4" t="s">
        <v>15</v>
      </c>
      <c r="B59" s="1" t="s">
        <v>14</v>
      </c>
      <c r="C59" s="1"/>
      <c r="D59" s="10"/>
      <c r="E59" s="10"/>
      <c r="F59" s="10"/>
      <c r="G59" s="10"/>
      <c r="H59" s="10"/>
      <c r="I59" s="10"/>
      <c r="J59" s="10">
        <v>57066</v>
      </c>
      <c r="K59" s="10">
        <v>462316</v>
      </c>
    </row>
    <row r="60" spans="1:13" ht="12.75">
      <c r="A60" s="4" t="s">
        <v>51</v>
      </c>
      <c r="B60" s="1"/>
      <c r="C60" s="1"/>
      <c r="D60" s="10">
        <v>2136463</v>
      </c>
      <c r="E60" s="10">
        <v>1675942</v>
      </c>
      <c r="F60" s="10">
        <v>426206</v>
      </c>
      <c r="G60" s="10">
        <v>0</v>
      </c>
      <c r="H60" s="10">
        <v>0</v>
      </c>
      <c r="I60" s="10">
        <v>1512106</v>
      </c>
      <c r="J60" s="10">
        <v>681422</v>
      </c>
      <c r="K60" s="10">
        <v>0</v>
      </c>
      <c r="M60" s="3"/>
    </row>
    <row r="61" spans="1:13" ht="12.75">
      <c r="A61" s="4" t="s">
        <v>52</v>
      </c>
      <c r="B61" s="1"/>
      <c r="C61" s="1"/>
      <c r="D61" s="10">
        <v>2242781</v>
      </c>
      <c r="E61" s="10">
        <v>1607047</v>
      </c>
      <c r="F61" s="10">
        <v>548567</v>
      </c>
      <c r="G61" s="10">
        <v>0</v>
      </c>
      <c r="H61" s="10">
        <v>0</v>
      </c>
      <c r="I61" s="10">
        <v>843711</v>
      </c>
      <c r="J61" s="10">
        <v>2080492</v>
      </c>
      <c r="K61" s="10">
        <v>0</v>
      </c>
      <c r="M61" s="3"/>
    </row>
    <row r="62" spans="1:13" ht="12.75">
      <c r="A62" s="4" t="s">
        <v>53</v>
      </c>
      <c r="B62" s="1"/>
      <c r="C62" s="1"/>
      <c r="D62" s="10">
        <v>3738317</v>
      </c>
      <c r="E62" s="10">
        <v>2407957</v>
      </c>
      <c r="F62" s="10">
        <v>1184010</v>
      </c>
      <c r="G62" s="10">
        <v>0</v>
      </c>
      <c r="H62" s="10">
        <v>25793</v>
      </c>
      <c r="I62" s="10">
        <v>1359015</v>
      </c>
      <c r="J62" s="10">
        <v>4459794</v>
      </c>
      <c r="K62" s="10">
        <v>0</v>
      </c>
      <c r="M62" s="3"/>
    </row>
    <row r="63" spans="1:11" ht="12.75">
      <c r="A63" s="8" t="s">
        <v>59</v>
      </c>
      <c r="B63" s="1" t="s">
        <v>16</v>
      </c>
      <c r="C63" s="1"/>
      <c r="D63" s="10"/>
      <c r="E63" s="10"/>
      <c r="F63" s="10"/>
      <c r="G63" s="10"/>
      <c r="H63" s="10"/>
      <c r="I63" s="10"/>
      <c r="J63" s="10"/>
      <c r="K63" s="10"/>
    </row>
    <row r="64" spans="1:13" ht="12.75">
      <c r="A64" s="4" t="s">
        <v>53</v>
      </c>
      <c r="B64" s="1" t="s">
        <v>56</v>
      </c>
      <c r="C64" s="1"/>
      <c r="D64" s="10">
        <v>125075</v>
      </c>
      <c r="E64" s="10">
        <v>125075</v>
      </c>
      <c r="F64" s="10">
        <v>0</v>
      </c>
      <c r="G64" s="10">
        <v>0</v>
      </c>
      <c r="H64" s="10">
        <v>0</v>
      </c>
      <c r="I64" s="10">
        <v>108182</v>
      </c>
      <c r="J64" s="10">
        <v>8072</v>
      </c>
      <c r="K64" s="10">
        <v>0</v>
      </c>
      <c r="M64" s="3"/>
    </row>
    <row r="65" spans="1:11" ht="12.75">
      <c r="A65" s="8" t="s">
        <v>60</v>
      </c>
      <c r="B65" s="1" t="s">
        <v>16</v>
      </c>
      <c r="C65" s="1"/>
      <c r="D65" s="10"/>
      <c r="E65" s="10"/>
      <c r="F65" s="10"/>
      <c r="G65" s="10"/>
      <c r="H65" s="10"/>
      <c r="I65" s="10"/>
      <c r="J65" s="10"/>
      <c r="K65" s="10"/>
    </row>
    <row r="66" spans="1:13" ht="12.75">
      <c r="A66" s="4" t="s">
        <v>53</v>
      </c>
      <c r="B66" s="1" t="s">
        <v>56</v>
      </c>
      <c r="C66" s="1"/>
      <c r="D66" s="10">
        <v>412546</v>
      </c>
      <c r="E66" s="10">
        <v>412546</v>
      </c>
      <c r="F66" s="10">
        <v>6000</v>
      </c>
      <c r="G66" s="10">
        <v>0</v>
      </c>
      <c r="H66" s="10">
        <v>0</v>
      </c>
      <c r="I66" s="10">
        <v>143713</v>
      </c>
      <c r="J66" s="10">
        <v>268830</v>
      </c>
      <c r="K66" s="10">
        <v>0</v>
      </c>
      <c r="M66" s="3"/>
    </row>
    <row r="67" spans="1:11" ht="12.75">
      <c r="A67" s="8" t="s">
        <v>61</v>
      </c>
      <c r="B67" s="1" t="s">
        <v>16</v>
      </c>
      <c r="C67" s="1"/>
      <c r="D67" s="10"/>
      <c r="E67" s="10"/>
      <c r="F67" s="10"/>
      <c r="G67" s="10"/>
      <c r="H67" s="10"/>
      <c r="I67" s="10"/>
      <c r="J67" s="10"/>
      <c r="K67" s="10"/>
    </row>
    <row r="68" spans="1:13" ht="12.75">
      <c r="A68" s="4" t="s">
        <v>53</v>
      </c>
      <c r="B68" s="1" t="s">
        <v>56</v>
      </c>
      <c r="C68" s="1"/>
      <c r="D68" s="10">
        <f>106754-5300</f>
        <v>101454</v>
      </c>
      <c r="E68" s="10">
        <v>48454</v>
      </c>
      <c r="F68" s="10">
        <v>0</v>
      </c>
      <c r="G68" s="10">
        <f>58300-5300</f>
        <v>53000</v>
      </c>
      <c r="H68" s="10">
        <v>15245</v>
      </c>
      <c r="I68" s="10">
        <f>87453-5300</f>
        <v>82153</v>
      </c>
      <c r="J68" s="10">
        <v>19299</v>
      </c>
      <c r="K68" s="10">
        <v>50700</v>
      </c>
      <c r="M68" s="3"/>
    </row>
    <row r="69" spans="1:11" ht="12.75">
      <c r="A69" s="4"/>
      <c r="B69" s="1"/>
      <c r="C69" s="1"/>
      <c r="D69" s="10"/>
      <c r="E69" s="10"/>
      <c r="F69" s="10"/>
      <c r="G69" s="10"/>
      <c r="H69" s="10"/>
      <c r="I69" s="10"/>
      <c r="J69" s="10"/>
      <c r="K69" s="10"/>
    </row>
    <row r="70" spans="1:11" ht="13.5" thickBot="1">
      <c r="A70" s="6" t="s">
        <v>23</v>
      </c>
      <c r="B70" s="1"/>
      <c r="C70" s="1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8" t="s">
        <v>62</v>
      </c>
      <c r="B71" s="1" t="s">
        <v>16</v>
      </c>
      <c r="C71" s="1"/>
      <c r="D71" s="10"/>
      <c r="E71" s="10"/>
      <c r="F71" s="10"/>
      <c r="G71" s="10"/>
      <c r="H71" s="10"/>
      <c r="I71" s="10"/>
      <c r="J71" s="10"/>
      <c r="K71" s="10"/>
    </row>
    <row r="72" spans="1:13" ht="12.75">
      <c r="A72" s="4" t="s">
        <v>53</v>
      </c>
      <c r="B72" s="1" t="s">
        <v>33</v>
      </c>
      <c r="C72" s="1"/>
      <c r="D72" s="10">
        <v>355038</v>
      </c>
      <c r="E72" s="10">
        <v>281391</v>
      </c>
      <c r="F72" s="10">
        <v>72854</v>
      </c>
      <c r="G72" s="10">
        <v>0</v>
      </c>
      <c r="H72" s="10">
        <v>0</v>
      </c>
      <c r="I72" s="10">
        <v>155103</v>
      </c>
      <c r="J72" s="10">
        <v>199934</v>
      </c>
      <c r="K72" s="10">
        <v>26</v>
      </c>
      <c r="M72" s="3"/>
    </row>
    <row r="73" spans="1:13" ht="12.75">
      <c r="A73" s="8" t="s">
        <v>90</v>
      </c>
      <c r="B73" s="1" t="s">
        <v>13</v>
      </c>
      <c r="C73" s="1"/>
      <c r="D73" s="10"/>
      <c r="E73" s="10"/>
      <c r="F73" s="10"/>
      <c r="G73" s="10"/>
      <c r="H73" s="10"/>
      <c r="I73" s="10"/>
      <c r="J73" s="10"/>
      <c r="K73" s="10"/>
      <c r="M73" s="3"/>
    </row>
    <row r="74" spans="1:13" ht="12.75">
      <c r="A74" s="4" t="s">
        <v>53</v>
      </c>
      <c r="B74" s="1" t="s">
        <v>33</v>
      </c>
      <c r="C74" s="1"/>
      <c r="D74" s="10">
        <v>105337</v>
      </c>
      <c r="E74" s="10">
        <v>5337</v>
      </c>
      <c r="F74" s="10">
        <v>0</v>
      </c>
      <c r="G74" s="10">
        <v>100000</v>
      </c>
      <c r="H74" s="10">
        <v>0</v>
      </c>
      <c r="I74" s="10">
        <v>19833</v>
      </c>
      <c r="J74" s="10">
        <v>85504</v>
      </c>
      <c r="K74" s="10">
        <v>100000</v>
      </c>
      <c r="M74" s="3"/>
    </row>
    <row r="75" spans="1:13" ht="12.75">
      <c r="A75" s="8" t="s">
        <v>91</v>
      </c>
      <c r="B75" s="1" t="s">
        <v>13</v>
      </c>
      <c r="C75" s="1"/>
      <c r="D75" s="10"/>
      <c r="E75" s="10"/>
      <c r="F75" s="10"/>
      <c r="G75" s="10"/>
      <c r="H75" s="10"/>
      <c r="I75" s="10"/>
      <c r="J75" s="10"/>
      <c r="K75" s="10"/>
      <c r="M75" s="3"/>
    </row>
    <row r="76" spans="1:13" ht="12.75">
      <c r="A76" s="4" t="s">
        <v>53</v>
      </c>
      <c r="B76" s="1" t="s">
        <v>33</v>
      </c>
      <c r="C76" s="1"/>
      <c r="D76" s="10">
        <v>236983</v>
      </c>
      <c r="E76" s="10">
        <v>138966</v>
      </c>
      <c r="F76" s="10">
        <v>96900</v>
      </c>
      <c r="G76" s="10">
        <v>0</v>
      </c>
      <c r="H76" s="10">
        <v>0</v>
      </c>
      <c r="I76" s="10">
        <v>66274</v>
      </c>
      <c r="J76" s="10">
        <v>170709</v>
      </c>
      <c r="K76" s="10">
        <v>3566</v>
      </c>
      <c r="M76" s="3"/>
    </row>
    <row r="77" spans="1:11" ht="12.75">
      <c r="A77" s="8"/>
      <c r="B77" s="1"/>
      <c r="C77" s="1"/>
      <c r="D77" s="10"/>
      <c r="E77" s="10"/>
      <c r="F77" s="10"/>
      <c r="G77" s="10"/>
      <c r="H77" s="10"/>
      <c r="I77" s="10"/>
      <c r="J77" s="10"/>
      <c r="K77" s="10"/>
    </row>
    <row r="78" spans="1:11" ht="13.5" thickBot="1">
      <c r="A78" s="6" t="s">
        <v>24</v>
      </c>
      <c r="B78" s="1"/>
      <c r="C78" s="1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7" t="s">
        <v>126</v>
      </c>
      <c r="B79" s="1" t="s">
        <v>16</v>
      </c>
      <c r="C79" s="1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4">
        <v>2002</v>
      </c>
      <c r="B80" s="1" t="s">
        <v>14</v>
      </c>
      <c r="C80" s="1"/>
      <c r="D80" s="10"/>
      <c r="E80" s="10"/>
      <c r="F80" s="10"/>
      <c r="G80" s="10"/>
      <c r="H80" s="10"/>
      <c r="I80" s="10"/>
      <c r="J80" s="10">
        <v>1830445</v>
      </c>
      <c r="K80" s="10">
        <v>0</v>
      </c>
    </row>
    <row r="81" spans="1:13" ht="12.75">
      <c r="A81" s="4" t="s">
        <v>51</v>
      </c>
      <c r="B81" s="1"/>
      <c r="C81" s="1"/>
      <c r="D81" s="10">
        <v>239536</v>
      </c>
      <c r="E81" s="10">
        <v>78335</v>
      </c>
      <c r="F81" s="10">
        <v>16425</v>
      </c>
      <c r="G81" s="10">
        <v>0</v>
      </c>
      <c r="H81" s="10">
        <v>0</v>
      </c>
      <c r="I81" s="10">
        <v>407621</v>
      </c>
      <c r="J81" s="10">
        <v>1662359</v>
      </c>
      <c r="K81" s="10">
        <v>0</v>
      </c>
      <c r="M81" s="3"/>
    </row>
    <row r="82" spans="1:13" ht="12.75">
      <c r="A82" s="4" t="s">
        <v>52</v>
      </c>
      <c r="B82" s="1"/>
      <c r="C82" s="1"/>
      <c r="D82" s="10">
        <v>2961250</v>
      </c>
      <c r="E82" s="10">
        <v>2310129</v>
      </c>
      <c r="F82" s="10">
        <v>393195</v>
      </c>
      <c r="G82" s="10">
        <v>0</v>
      </c>
      <c r="H82" s="10">
        <v>0</v>
      </c>
      <c r="I82" s="10">
        <v>1688296</v>
      </c>
      <c r="J82" s="10">
        <v>2935314</v>
      </c>
      <c r="K82" s="10">
        <v>0</v>
      </c>
      <c r="M82" s="3"/>
    </row>
    <row r="83" spans="1:13" ht="12.75">
      <c r="A83" s="4" t="s">
        <v>53</v>
      </c>
      <c r="D83" s="10">
        <v>5754689</v>
      </c>
      <c r="E83" s="10">
        <f>2993562+623343</f>
        <v>3616905</v>
      </c>
      <c r="F83" s="10">
        <v>1125277</v>
      </c>
      <c r="G83" s="10">
        <v>0</v>
      </c>
      <c r="H83" s="10">
        <v>84000</v>
      </c>
      <c r="I83" s="10">
        <v>1380443</v>
      </c>
      <c r="J83" s="10">
        <v>6611344</v>
      </c>
      <c r="K83" s="10">
        <v>0</v>
      </c>
      <c r="M83" s="3"/>
    </row>
    <row r="84" spans="1:13" ht="12.75">
      <c r="A84" s="8" t="s">
        <v>92</v>
      </c>
      <c r="B84" s="1" t="s">
        <v>13</v>
      </c>
      <c r="D84" s="10"/>
      <c r="E84" s="10"/>
      <c r="F84" s="10"/>
      <c r="G84" s="10"/>
      <c r="H84" s="10"/>
      <c r="I84" s="10"/>
      <c r="J84" s="10"/>
      <c r="K84" s="10"/>
      <c r="M84" s="3"/>
    </row>
    <row r="85" spans="1:13" ht="12.75">
      <c r="A85" s="4" t="s">
        <v>53</v>
      </c>
      <c r="B85" s="1" t="s">
        <v>56</v>
      </c>
      <c r="D85" s="10">
        <v>11517</v>
      </c>
      <c r="E85" s="10">
        <v>10902</v>
      </c>
      <c r="F85" s="10">
        <v>0</v>
      </c>
      <c r="G85" s="10">
        <v>0</v>
      </c>
      <c r="H85" s="10">
        <v>0</v>
      </c>
      <c r="I85" s="10">
        <v>3966</v>
      </c>
      <c r="J85" s="10">
        <v>137</v>
      </c>
      <c r="K85" s="10">
        <v>0</v>
      </c>
      <c r="M85" s="3"/>
    </row>
    <row r="86" spans="1:13" ht="12.75">
      <c r="A86" s="8" t="s">
        <v>93</v>
      </c>
      <c r="B86" s="1" t="s">
        <v>13</v>
      </c>
      <c r="D86" s="10"/>
      <c r="E86" s="10"/>
      <c r="F86" s="10"/>
      <c r="G86" s="10"/>
      <c r="H86" s="10"/>
      <c r="I86" s="10"/>
      <c r="J86" s="10"/>
      <c r="K86" s="10"/>
      <c r="M86" s="3"/>
    </row>
    <row r="87" spans="1:13" ht="12.75">
      <c r="A87" s="4" t="s">
        <v>53</v>
      </c>
      <c r="B87" s="1" t="s">
        <v>56</v>
      </c>
      <c r="D87" s="10">
        <v>164511</v>
      </c>
      <c r="E87" s="10">
        <v>65750</v>
      </c>
      <c r="F87" s="10">
        <v>5000</v>
      </c>
      <c r="G87" s="10">
        <v>0</v>
      </c>
      <c r="H87" s="10">
        <v>0</v>
      </c>
      <c r="I87" s="10">
        <v>390408</v>
      </c>
      <c r="J87" s="10">
        <v>170137</v>
      </c>
      <c r="K87" s="10">
        <v>250000</v>
      </c>
      <c r="M87" s="3"/>
    </row>
    <row r="88" spans="1:11" ht="12.75">
      <c r="A88" s="8"/>
      <c r="B88" s="1"/>
      <c r="C88" s="1"/>
      <c r="D88" s="10"/>
      <c r="E88" s="10"/>
      <c r="F88" s="10"/>
      <c r="G88" s="10"/>
      <c r="H88" s="10"/>
      <c r="I88" s="10"/>
      <c r="J88" s="10"/>
      <c r="K88" s="10"/>
    </row>
    <row r="89" spans="1:11" ht="13.5" thickBot="1">
      <c r="A89" s="6" t="s">
        <v>25</v>
      </c>
      <c r="B89" s="1"/>
      <c r="C89" s="1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7" t="s">
        <v>127</v>
      </c>
      <c r="B90" s="1" t="s">
        <v>16</v>
      </c>
      <c r="C90" s="1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4">
        <v>2002</v>
      </c>
      <c r="B91" s="1" t="s">
        <v>14</v>
      </c>
      <c r="C91" s="1"/>
      <c r="D91" s="10"/>
      <c r="E91" s="10"/>
      <c r="F91" s="10"/>
      <c r="G91" s="10"/>
      <c r="H91" s="10"/>
      <c r="I91" s="10"/>
      <c r="J91" s="10">
        <v>332206</v>
      </c>
      <c r="K91" s="10">
        <v>0</v>
      </c>
    </row>
    <row r="92" spans="1:13" ht="12.75">
      <c r="A92" s="4" t="s">
        <v>51</v>
      </c>
      <c r="B92" s="1"/>
      <c r="C92" s="1"/>
      <c r="D92" s="10">
        <v>717637</v>
      </c>
      <c r="E92" s="10">
        <v>574668</v>
      </c>
      <c r="F92" s="10">
        <v>84660</v>
      </c>
      <c r="G92" s="10">
        <v>0</v>
      </c>
      <c r="H92" s="10">
        <v>0</v>
      </c>
      <c r="I92" s="10">
        <v>747837</v>
      </c>
      <c r="J92" s="10">
        <v>302007</v>
      </c>
      <c r="K92" s="10">
        <v>0</v>
      </c>
      <c r="M92" s="3"/>
    </row>
    <row r="93" spans="1:13" ht="12.75">
      <c r="A93" s="4" t="s">
        <v>52</v>
      </c>
      <c r="B93" s="1"/>
      <c r="C93" s="1"/>
      <c r="D93" s="10">
        <v>2102603</v>
      </c>
      <c r="E93" s="10">
        <v>1762916</v>
      </c>
      <c r="F93" s="10">
        <v>307843</v>
      </c>
      <c r="G93" s="10">
        <v>0</v>
      </c>
      <c r="H93" s="10">
        <v>0</v>
      </c>
      <c r="I93" s="10">
        <v>1284687</v>
      </c>
      <c r="J93" s="10">
        <v>1119922</v>
      </c>
      <c r="K93" s="10">
        <v>0</v>
      </c>
      <c r="M93" s="3"/>
    </row>
    <row r="94" spans="1:13" ht="12.75">
      <c r="A94" s="4" t="s">
        <v>53</v>
      </c>
      <c r="B94" s="1"/>
      <c r="C94" s="1"/>
      <c r="D94" s="10">
        <v>3908364</v>
      </c>
      <c r="E94" s="10">
        <v>2757484</v>
      </c>
      <c r="F94" s="10">
        <v>1055714</v>
      </c>
      <c r="G94" s="10">
        <v>0</v>
      </c>
      <c r="H94" s="10">
        <v>16000</v>
      </c>
      <c r="I94" s="10">
        <v>1581664</v>
      </c>
      <c r="J94" s="10">
        <v>3446622</v>
      </c>
      <c r="K94" s="10">
        <v>0</v>
      </c>
      <c r="M94" s="3"/>
    </row>
    <row r="95" spans="1:11" ht="12.75">
      <c r="A95" s="8" t="s">
        <v>63</v>
      </c>
      <c r="B95" s="1" t="s">
        <v>13</v>
      </c>
      <c r="C95" s="1"/>
      <c r="D95" s="10"/>
      <c r="E95" s="10"/>
      <c r="F95" s="10"/>
      <c r="G95" s="10"/>
      <c r="H95" s="10"/>
      <c r="I95" s="10"/>
      <c r="J95" s="10"/>
      <c r="K95" s="10"/>
    </row>
    <row r="96" spans="1:13" ht="12.75">
      <c r="A96" s="4" t="s">
        <v>53</v>
      </c>
      <c r="B96" s="1" t="s">
        <v>56</v>
      </c>
      <c r="C96" s="1"/>
      <c r="D96" s="10">
        <v>69927</v>
      </c>
      <c r="E96" s="10">
        <v>49030</v>
      </c>
      <c r="F96" s="10">
        <v>0</v>
      </c>
      <c r="G96" s="10">
        <v>19959</v>
      </c>
      <c r="H96" s="10">
        <v>0</v>
      </c>
      <c r="I96" s="10">
        <v>70461</v>
      </c>
      <c r="J96" s="10">
        <v>58</v>
      </c>
      <c r="K96" s="10">
        <v>19959</v>
      </c>
      <c r="M96" s="3"/>
    </row>
    <row r="97" spans="1:11" ht="12.75">
      <c r="A97" s="8"/>
      <c r="B97" s="1"/>
      <c r="C97" s="1"/>
      <c r="D97" s="10"/>
      <c r="E97" s="10"/>
      <c r="F97" s="10"/>
      <c r="G97" s="10"/>
      <c r="H97" s="10"/>
      <c r="I97" s="10"/>
      <c r="J97" s="10"/>
      <c r="K97" s="10"/>
    </row>
    <row r="98" spans="1:3" ht="12.75">
      <c r="A98" s="8"/>
      <c r="B98" s="1"/>
      <c r="C98" s="1"/>
    </row>
    <row r="99" spans="1:3" ht="12.75">
      <c r="A99" s="8"/>
      <c r="B99" s="1"/>
      <c r="C99" s="1"/>
    </row>
    <row r="100" spans="1:3" ht="12.75">
      <c r="A100" s="8"/>
      <c r="B100" s="1"/>
      <c r="C100" s="1"/>
    </row>
    <row r="101" spans="1:11" ht="15">
      <c r="A101" s="18" t="s">
        <v>118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5">
      <c r="A102" s="18" t="s">
        <v>119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>
      <c r="A103" s="17" t="s">
        <v>120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ht="12.75">
      <c r="B104" s="1"/>
      <c r="C104" s="1"/>
      <c r="D104" s="2"/>
      <c r="F104" s="3"/>
      <c r="G104" s="5"/>
      <c r="H104" s="3"/>
      <c r="I104" s="3"/>
      <c r="J104" s="3"/>
      <c r="K104" s="3"/>
    </row>
    <row r="105" spans="1:11" ht="12.75">
      <c r="A105" s="4"/>
      <c r="B105" s="4"/>
      <c r="C105" s="4"/>
      <c r="D105" s="5"/>
      <c r="E105" s="5" t="s">
        <v>0</v>
      </c>
      <c r="F105" s="5" t="s">
        <v>1</v>
      </c>
      <c r="G105" s="5" t="s">
        <v>2</v>
      </c>
      <c r="H105" s="5" t="s">
        <v>3</v>
      </c>
      <c r="I105" s="5"/>
      <c r="J105" s="5" t="s">
        <v>4</v>
      </c>
      <c r="K105" s="5" t="s">
        <v>5</v>
      </c>
    </row>
    <row r="106" spans="1:11" ht="12.75">
      <c r="A106" s="13" t="s">
        <v>2</v>
      </c>
      <c r="B106" s="13"/>
      <c r="C106" s="13"/>
      <c r="D106" s="14" t="s">
        <v>6</v>
      </c>
      <c r="E106" s="14" t="s">
        <v>7</v>
      </c>
      <c r="F106" s="14" t="s">
        <v>7</v>
      </c>
      <c r="G106" s="14" t="s">
        <v>8</v>
      </c>
      <c r="H106" s="14" t="s">
        <v>9</v>
      </c>
      <c r="I106" s="14" t="s">
        <v>117</v>
      </c>
      <c r="J106" s="14" t="s">
        <v>10</v>
      </c>
      <c r="K106" s="14" t="s">
        <v>11</v>
      </c>
    </row>
    <row r="107" spans="1:11" ht="13.5" thickBot="1">
      <c r="A107" s="6" t="s">
        <v>26</v>
      </c>
      <c r="B107" s="1"/>
      <c r="C107" s="1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7" t="s">
        <v>128</v>
      </c>
      <c r="B108" s="1" t="s">
        <v>13</v>
      </c>
      <c r="C108" s="1"/>
      <c r="D108" s="10"/>
      <c r="E108" s="10"/>
      <c r="F108" s="10"/>
      <c r="G108" s="10"/>
      <c r="H108" s="10"/>
      <c r="I108" s="10"/>
      <c r="J108" s="10"/>
      <c r="K108" s="10"/>
    </row>
    <row r="109" spans="1:11" ht="12.75">
      <c r="A109" s="4">
        <v>2002</v>
      </c>
      <c r="B109" s="1" t="s">
        <v>14</v>
      </c>
      <c r="C109" s="1"/>
      <c r="D109" s="10"/>
      <c r="E109" s="10"/>
      <c r="F109" s="10"/>
      <c r="G109" s="10"/>
      <c r="H109" s="10"/>
      <c r="I109" s="10"/>
      <c r="J109" s="10">
        <v>543436</v>
      </c>
      <c r="K109" s="10">
        <v>0</v>
      </c>
    </row>
    <row r="110" spans="1:13" ht="12.75">
      <c r="A110" s="4" t="s">
        <v>51</v>
      </c>
      <c r="B110" s="1"/>
      <c r="C110" s="1"/>
      <c r="D110" s="10">
        <v>111335</v>
      </c>
      <c r="E110" s="10">
        <v>49532</v>
      </c>
      <c r="F110" s="10">
        <v>55100</v>
      </c>
      <c r="G110" s="10">
        <v>0</v>
      </c>
      <c r="H110" s="10">
        <v>0</v>
      </c>
      <c r="I110" s="10">
        <v>300539</v>
      </c>
      <c r="J110" s="10">
        <v>354232</v>
      </c>
      <c r="K110" s="10">
        <v>0</v>
      </c>
      <c r="M110" s="3"/>
    </row>
    <row r="111" spans="1:13" ht="12.75">
      <c r="A111" s="4" t="s">
        <v>52</v>
      </c>
      <c r="B111" s="1"/>
      <c r="C111" s="1"/>
      <c r="D111" s="10">
        <v>655796</v>
      </c>
      <c r="E111" s="10">
        <v>455839</v>
      </c>
      <c r="F111" s="10">
        <v>171500</v>
      </c>
      <c r="G111" s="10">
        <v>0</v>
      </c>
      <c r="H111" s="10">
        <v>0</v>
      </c>
      <c r="I111" s="10">
        <v>327554</v>
      </c>
      <c r="J111" s="10">
        <v>682475</v>
      </c>
      <c r="K111" s="10">
        <v>0</v>
      </c>
      <c r="M111" s="3"/>
    </row>
    <row r="112" spans="1:13" ht="12.75">
      <c r="A112" s="4" t="s">
        <v>53</v>
      </c>
      <c r="B112" s="1"/>
      <c r="C112" s="1"/>
      <c r="D112" s="10">
        <v>2683298</v>
      </c>
      <c r="E112" s="10">
        <v>879524</v>
      </c>
      <c r="F112" s="10">
        <v>1220267</v>
      </c>
      <c r="G112" s="10">
        <v>0</v>
      </c>
      <c r="H112" s="10">
        <v>511037</v>
      </c>
      <c r="I112" s="10">
        <v>634774</v>
      </c>
      <c r="J112" s="10">
        <v>2730999</v>
      </c>
      <c r="K112" s="10">
        <v>0</v>
      </c>
      <c r="M112" s="3"/>
    </row>
    <row r="113" spans="1:13" ht="12.75">
      <c r="A113" s="8" t="s">
        <v>94</v>
      </c>
      <c r="B113" s="1" t="s">
        <v>16</v>
      </c>
      <c r="C113" s="1"/>
      <c r="D113" s="10"/>
      <c r="E113" s="10"/>
      <c r="F113" s="10"/>
      <c r="G113" s="10"/>
      <c r="H113" s="10"/>
      <c r="I113" s="10"/>
      <c r="J113" s="10"/>
      <c r="K113" s="10"/>
      <c r="M113" s="3"/>
    </row>
    <row r="114" spans="1:13" ht="12.75">
      <c r="A114" s="4" t="s">
        <v>53</v>
      </c>
      <c r="B114" s="1" t="s">
        <v>56</v>
      </c>
      <c r="C114" s="1"/>
      <c r="D114" s="10">
        <v>457269</v>
      </c>
      <c r="E114" s="10">
        <v>451190</v>
      </c>
      <c r="F114" s="10">
        <v>0</v>
      </c>
      <c r="G114" s="10">
        <v>6079</v>
      </c>
      <c r="H114" s="10">
        <v>0</v>
      </c>
      <c r="I114" s="10">
        <v>6146</v>
      </c>
      <c r="J114" s="10">
        <v>451122</v>
      </c>
      <c r="K114" s="10">
        <v>0</v>
      </c>
      <c r="M114" s="3"/>
    </row>
    <row r="115" spans="4:11" ht="12.75">
      <c r="D115" s="10"/>
      <c r="E115" s="10"/>
      <c r="F115" s="10"/>
      <c r="G115" s="10"/>
      <c r="H115" s="10"/>
      <c r="I115" s="10"/>
      <c r="J115" s="10"/>
      <c r="K115" s="10"/>
    </row>
    <row r="116" spans="1:11" ht="13.5" thickBot="1">
      <c r="A116" s="6" t="s">
        <v>27</v>
      </c>
      <c r="B116" s="1"/>
      <c r="C116" s="1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7" t="s">
        <v>129</v>
      </c>
      <c r="B117" s="1" t="s">
        <v>13</v>
      </c>
      <c r="C117" s="1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4">
        <v>2002</v>
      </c>
      <c r="B118" s="1" t="s">
        <v>14</v>
      </c>
      <c r="C118" s="1"/>
      <c r="D118" s="10"/>
      <c r="E118" s="10"/>
      <c r="F118" s="10"/>
      <c r="G118" s="10"/>
      <c r="H118" s="10"/>
      <c r="I118" s="10"/>
      <c r="J118" s="10">
        <v>428116</v>
      </c>
      <c r="K118" s="10">
        <v>0</v>
      </c>
    </row>
    <row r="119" spans="1:13" ht="12.75">
      <c r="A119" s="4" t="s">
        <v>51</v>
      </c>
      <c r="B119" s="1"/>
      <c r="C119" s="1"/>
      <c r="D119" s="10">
        <v>299879</v>
      </c>
      <c r="E119" s="10">
        <v>98835</v>
      </c>
      <c r="F119" s="10">
        <v>121250</v>
      </c>
      <c r="G119" s="10">
        <v>0</v>
      </c>
      <c r="H119" s="10">
        <v>0</v>
      </c>
      <c r="I119" s="10">
        <v>530966</v>
      </c>
      <c r="J119" s="10">
        <v>197028</v>
      </c>
      <c r="K119" s="10">
        <v>0</v>
      </c>
      <c r="M119" s="3"/>
    </row>
    <row r="120" spans="1:13" ht="12.75">
      <c r="A120" s="4" t="s">
        <v>52</v>
      </c>
      <c r="B120" s="1"/>
      <c r="C120" s="1"/>
      <c r="D120" s="10">
        <v>3958313</v>
      </c>
      <c r="E120" s="10">
        <v>2856860</v>
      </c>
      <c r="F120" s="10">
        <v>1069448</v>
      </c>
      <c r="G120" s="10">
        <v>0</v>
      </c>
      <c r="H120" s="10">
        <v>0</v>
      </c>
      <c r="I120" s="10">
        <v>1445736</v>
      </c>
      <c r="J120" s="10">
        <v>2709606</v>
      </c>
      <c r="K120" s="10">
        <v>0</v>
      </c>
      <c r="M120" s="3"/>
    </row>
    <row r="121" spans="1:13" ht="12.75">
      <c r="A121" s="4" t="s">
        <v>53</v>
      </c>
      <c r="B121" s="1"/>
      <c r="C121" s="1"/>
      <c r="D121" s="10">
        <v>6592478</v>
      </c>
      <c r="E121" s="10">
        <v>3441294</v>
      </c>
      <c r="F121" s="10">
        <v>1757481</v>
      </c>
      <c r="G121" s="10">
        <v>0</v>
      </c>
      <c r="H121" s="10">
        <v>1256811</v>
      </c>
      <c r="I121" s="10">
        <v>1984946</v>
      </c>
      <c r="J121" s="10">
        <v>7317138</v>
      </c>
      <c r="K121" s="10">
        <v>0</v>
      </c>
      <c r="M121" s="3"/>
    </row>
    <row r="122" spans="1:13" ht="12.75">
      <c r="A122" s="8" t="s">
        <v>95</v>
      </c>
      <c r="B122" s="1" t="s">
        <v>16</v>
      </c>
      <c r="C122" s="1"/>
      <c r="D122" s="10"/>
      <c r="E122" s="10"/>
      <c r="F122" s="10"/>
      <c r="G122" s="10"/>
      <c r="H122" s="10"/>
      <c r="I122" s="10"/>
      <c r="J122" s="10"/>
      <c r="K122" s="10"/>
      <c r="M122" s="3"/>
    </row>
    <row r="123" spans="1:13" ht="12.75">
      <c r="A123" s="4" t="s">
        <v>53</v>
      </c>
      <c r="B123" s="1" t="s">
        <v>56</v>
      </c>
      <c r="C123" s="1"/>
      <c r="D123" s="10">
        <v>19650</v>
      </c>
      <c r="E123" s="10">
        <v>19650</v>
      </c>
      <c r="F123" s="10">
        <v>0</v>
      </c>
      <c r="G123" s="10">
        <v>0</v>
      </c>
      <c r="H123" s="10">
        <v>0</v>
      </c>
      <c r="I123" s="10">
        <v>4155</v>
      </c>
      <c r="J123" s="10">
        <v>15494</v>
      </c>
      <c r="K123" s="10">
        <v>0</v>
      </c>
      <c r="M123" s="3"/>
    </row>
    <row r="124" spans="1:13" ht="12.75">
      <c r="A124" s="8" t="s">
        <v>96</v>
      </c>
      <c r="B124" s="1" t="s">
        <v>16</v>
      </c>
      <c r="C124" s="1"/>
      <c r="D124" s="10"/>
      <c r="E124" s="10"/>
      <c r="F124" s="10"/>
      <c r="G124" s="10"/>
      <c r="H124" s="10"/>
      <c r="I124" s="10"/>
      <c r="J124" s="10"/>
      <c r="K124" s="10"/>
      <c r="M124" s="3"/>
    </row>
    <row r="125" spans="1:13" ht="12.75">
      <c r="A125" s="4" t="s">
        <v>53</v>
      </c>
      <c r="B125" s="1" t="s">
        <v>56</v>
      </c>
      <c r="C125" s="1"/>
      <c r="D125" s="10">
        <v>57634</v>
      </c>
      <c r="E125" s="10">
        <v>47689</v>
      </c>
      <c r="F125" s="10">
        <v>5000</v>
      </c>
      <c r="G125" s="10">
        <v>4945</v>
      </c>
      <c r="H125" s="10">
        <v>0</v>
      </c>
      <c r="I125" s="10">
        <v>6090</v>
      </c>
      <c r="J125" s="10">
        <v>51543</v>
      </c>
      <c r="K125" s="10">
        <v>4945</v>
      </c>
      <c r="M125" s="3"/>
    </row>
    <row r="126" spans="1:11" ht="12.75">
      <c r="A126" s="7"/>
      <c r="B126" s="1"/>
      <c r="C126" s="1"/>
      <c r="D126" s="10"/>
      <c r="E126" s="10"/>
      <c r="F126" s="10"/>
      <c r="G126" s="10"/>
      <c r="H126" s="10"/>
      <c r="I126" s="10"/>
      <c r="J126" s="10"/>
      <c r="K126" s="10"/>
    </row>
    <row r="127" spans="1:11" ht="13.5" thickBot="1">
      <c r="A127" s="6" t="s">
        <v>28</v>
      </c>
      <c r="B127" s="1"/>
      <c r="C127" s="1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8" t="s">
        <v>130</v>
      </c>
      <c r="B128" s="1" t="s">
        <v>16</v>
      </c>
      <c r="C128" s="1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4">
        <v>2002</v>
      </c>
      <c r="B129" s="1" t="s">
        <v>14</v>
      </c>
      <c r="C129" s="1"/>
      <c r="D129" s="10"/>
      <c r="E129" s="10"/>
      <c r="F129" s="10"/>
      <c r="G129" s="10"/>
      <c r="H129" s="10"/>
      <c r="I129" s="10"/>
      <c r="J129" s="10">
        <v>86665</v>
      </c>
      <c r="K129" s="10">
        <v>128230</v>
      </c>
    </row>
    <row r="130" spans="1:13" ht="12.75">
      <c r="A130" s="4" t="s">
        <v>51</v>
      </c>
      <c r="D130" s="10">
        <v>731644</v>
      </c>
      <c r="E130" s="10">
        <v>204086</v>
      </c>
      <c r="F130" s="10">
        <v>262138</v>
      </c>
      <c r="G130" s="10">
        <v>0</v>
      </c>
      <c r="H130" s="10">
        <v>115204</v>
      </c>
      <c r="I130" s="10">
        <f>721868+961</f>
        <v>722829</v>
      </c>
      <c r="J130" s="10">
        <v>95477</v>
      </c>
      <c r="K130" s="10">
        <v>8</v>
      </c>
      <c r="M130" s="3"/>
    </row>
    <row r="131" spans="1:13" ht="12.75">
      <c r="A131" s="4" t="s">
        <v>52</v>
      </c>
      <c r="D131" s="10">
        <v>1393143</v>
      </c>
      <c r="E131" s="10">
        <v>783338</v>
      </c>
      <c r="F131" s="10">
        <v>453846</v>
      </c>
      <c r="G131" s="10">
        <v>0</v>
      </c>
      <c r="H131" s="10">
        <v>151959</v>
      </c>
      <c r="I131" s="10">
        <v>555243</v>
      </c>
      <c r="J131" s="10">
        <v>952317</v>
      </c>
      <c r="K131" s="10">
        <v>0</v>
      </c>
      <c r="M131" s="3"/>
    </row>
    <row r="132" spans="1:13" ht="12.75">
      <c r="A132" s="4" t="s">
        <v>53</v>
      </c>
      <c r="D132" s="10">
        <v>4361097</v>
      </c>
      <c r="E132" s="10">
        <v>2826217</v>
      </c>
      <c r="F132" s="10">
        <v>1296954</v>
      </c>
      <c r="G132" s="10">
        <v>0</v>
      </c>
      <c r="H132" s="10">
        <v>120486</v>
      </c>
      <c r="I132" s="10">
        <v>1203870</v>
      </c>
      <c r="J132" s="10">
        <v>4109545</v>
      </c>
      <c r="K132" s="10">
        <v>60828</v>
      </c>
      <c r="M132" s="3"/>
    </row>
    <row r="133" spans="1:13" ht="12.75">
      <c r="A133" s="8" t="s">
        <v>97</v>
      </c>
      <c r="B133" s="1" t="s">
        <v>13</v>
      </c>
      <c r="D133" s="10"/>
      <c r="E133" s="10"/>
      <c r="F133" s="10"/>
      <c r="G133" s="10"/>
      <c r="H133" s="10"/>
      <c r="I133" s="10"/>
      <c r="J133" s="10"/>
      <c r="K133" s="10"/>
      <c r="M133" s="3"/>
    </row>
    <row r="134" spans="1:13" ht="12.75">
      <c r="A134" s="4" t="s">
        <v>53</v>
      </c>
      <c r="B134" s="1" t="s">
        <v>56</v>
      </c>
      <c r="D134" s="10">
        <v>501180</v>
      </c>
      <c r="E134" s="10">
        <v>453689</v>
      </c>
      <c r="F134" s="10">
        <v>47600</v>
      </c>
      <c r="G134" s="10">
        <v>0</v>
      </c>
      <c r="H134" s="10">
        <v>0</v>
      </c>
      <c r="I134" s="10">
        <v>29595</v>
      </c>
      <c r="J134" s="10">
        <v>472370</v>
      </c>
      <c r="K134" s="10">
        <v>37500</v>
      </c>
      <c r="M134" s="3"/>
    </row>
    <row r="135" spans="1:11" ht="12.75">
      <c r="A135" s="12"/>
      <c r="B135" s="1"/>
      <c r="C135" s="1"/>
      <c r="D135" s="10"/>
      <c r="E135" s="10"/>
      <c r="F135" s="10"/>
      <c r="G135" s="10"/>
      <c r="H135" s="10"/>
      <c r="I135" s="10"/>
      <c r="J135" s="10"/>
      <c r="K135" s="10"/>
    </row>
    <row r="136" spans="1:11" ht="13.5" thickBot="1">
      <c r="A136" s="6" t="s">
        <v>29</v>
      </c>
      <c r="B136" s="1"/>
      <c r="C136" s="1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8" t="s">
        <v>131</v>
      </c>
      <c r="B137" s="1" t="s">
        <v>13</v>
      </c>
      <c r="C137" s="1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4">
        <v>2002</v>
      </c>
      <c r="B138" s="1" t="s">
        <v>14</v>
      </c>
      <c r="C138" s="1"/>
      <c r="D138" s="10"/>
      <c r="E138" s="10"/>
      <c r="F138" s="10"/>
      <c r="G138" s="10"/>
      <c r="H138" s="10"/>
      <c r="I138" s="10"/>
      <c r="J138" s="10">
        <v>220589</v>
      </c>
      <c r="K138" s="10">
        <v>0</v>
      </c>
    </row>
    <row r="139" spans="1:13" ht="12.75">
      <c r="A139" s="4" t="s">
        <v>51</v>
      </c>
      <c r="B139" s="1"/>
      <c r="C139" s="1"/>
      <c r="D139" s="10">
        <v>138956</v>
      </c>
      <c r="E139" s="10">
        <v>47945</v>
      </c>
      <c r="F139" s="10">
        <v>59000</v>
      </c>
      <c r="G139" s="10">
        <v>0</v>
      </c>
      <c r="H139" s="10">
        <v>0</v>
      </c>
      <c r="I139" s="10">
        <v>119463</v>
      </c>
      <c r="J139" s="10">
        <v>240081</v>
      </c>
      <c r="K139" s="10">
        <v>0</v>
      </c>
      <c r="M139" s="3"/>
    </row>
    <row r="140" spans="1:13" ht="12.75">
      <c r="A140" s="4" t="s">
        <v>52</v>
      </c>
      <c r="B140" s="1"/>
      <c r="C140" s="1"/>
      <c r="D140" s="10">
        <v>307444</v>
      </c>
      <c r="E140" s="10">
        <v>180022</v>
      </c>
      <c r="F140" s="10">
        <v>114429</v>
      </c>
      <c r="G140" s="10">
        <v>0</v>
      </c>
      <c r="H140" s="10">
        <v>0</v>
      </c>
      <c r="I140" s="10">
        <v>111868</v>
      </c>
      <c r="J140" s="10">
        <v>435657</v>
      </c>
      <c r="K140" s="10">
        <v>0</v>
      </c>
      <c r="M140" s="3"/>
    </row>
    <row r="141" spans="1:13" ht="12.75">
      <c r="A141" s="4" t="s">
        <v>53</v>
      </c>
      <c r="B141" s="1"/>
      <c r="C141" s="1"/>
      <c r="D141" s="10">
        <v>4105930</v>
      </c>
      <c r="E141" s="10">
        <v>2360827</v>
      </c>
      <c r="F141" s="10">
        <v>1494491</v>
      </c>
      <c r="G141" s="10">
        <v>0</v>
      </c>
      <c r="H141" s="10">
        <v>154131</v>
      </c>
      <c r="I141" s="10">
        <v>629013</v>
      </c>
      <c r="J141" s="10">
        <v>3912573</v>
      </c>
      <c r="K141" s="10">
        <v>0</v>
      </c>
      <c r="M141" s="3"/>
    </row>
    <row r="142" spans="1:11" ht="12.75">
      <c r="A142" s="8" t="s">
        <v>64</v>
      </c>
      <c r="B142" s="1" t="s">
        <v>16</v>
      </c>
      <c r="C142" s="1"/>
      <c r="D142" s="10"/>
      <c r="E142" s="10"/>
      <c r="F142" s="10"/>
      <c r="G142" s="10"/>
      <c r="H142" s="10"/>
      <c r="I142" s="10"/>
      <c r="J142" s="10"/>
      <c r="K142" s="10"/>
    </row>
    <row r="143" spans="1:13" ht="12.75">
      <c r="A143" s="4" t="s">
        <v>53</v>
      </c>
      <c r="B143" s="1" t="s">
        <v>56</v>
      </c>
      <c r="C143" s="1"/>
      <c r="D143" s="10">
        <v>2956746</v>
      </c>
      <c r="E143" s="10">
        <v>2525005</v>
      </c>
      <c r="F143" s="10">
        <v>308661</v>
      </c>
      <c r="G143" s="10">
        <v>0</v>
      </c>
      <c r="H143" s="10">
        <v>64000</v>
      </c>
      <c r="I143" s="10">
        <v>939309</v>
      </c>
      <c r="J143" s="10">
        <v>2519284</v>
      </c>
      <c r="K143" s="10">
        <v>0</v>
      </c>
      <c r="M143" s="3"/>
    </row>
    <row r="144" spans="1:11" ht="12.75">
      <c r="A144" s="8"/>
      <c r="B144" s="1"/>
      <c r="C144" s="1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8"/>
      <c r="B145" s="1"/>
      <c r="C145" s="1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8"/>
      <c r="B146" s="1"/>
      <c r="C146" s="1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8"/>
      <c r="B147" s="1"/>
      <c r="C147" s="1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8"/>
      <c r="B148" s="1"/>
      <c r="C148" s="1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8"/>
      <c r="B149" s="1"/>
      <c r="C149" s="1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8"/>
      <c r="B150" s="1"/>
      <c r="C150" s="1"/>
      <c r="D150" s="10"/>
      <c r="E150" s="10"/>
      <c r="F150" s="10"/>
      <c r="G150" s="10"/>
      <c r="H150" s="10"/>
      <c r="I150" s="10"/>
      <c r="J150" s="10"/>
      <c r="K150" s="10"/>
    </row>
    <row r="151" spans="1:11" ht="12.75" customHeight="1">
      <c r="A151" s="18" t="s">
        <v>118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12.75" customHeight="1">
      <c r="A152" s="18" t="s">
        <v>119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 customHeight="1">
      <c r="A153" s="17" t="s">
        <v>120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ht="12.75">
      <c r="B154" s="1"/>
      <c r="C154" s="1"/>
      <c r="D154" s="2"/>
      <c r="F154" s="3"/>
      <c r="G154" s="5"/>
      <c r="H154" s="3"/>
      <c r="I154" s="3"/>
      <c r="J154" s="3"/>
      <c r="K154" s="3"/>
    </row>
    <row r="155" spans="1:11" ht="12.75">
      <c r="A155" s="4"/>
      <c r="B155" s="4"/>
      <c r="C155" s="4"/>
      <c r="D155" s="5"/>
      <c r="E155" s="5" t="s">
        <v>0</v>
      </c>
      <c r="F155" s="5" t="s">
        <v>1</v>
      </c>
      <c r="G155" s="5" t="s">
        <v>2</v>
      </c>
      <c r="H155" s="5" t="s">
        <v>3</v>
      </c>
      <c r="I155" s="5"/>
      <c r="J155" s="5" t="s">
        <v>4</v>
      </c>
      <c r="K155" s="5" t="s">
        <v>5</v>
      </c>
    </row>
    <row r="156" spans="1:11" ht="12.75">
      <c r="A156" s="13" t="s">
        <v>2</v>
      </c>
      <c r="B156" s="13"/>
      <c r="C156" s="13"/>
      <c r="D156" s="14" t="s">
        <v>6</v>
      </c>
      <c r="E156" s="14" t="s">
        <v>7</v>
      </c>
      <c r="F156" s="14" t="s">
        <v>7</v>
      </c>
      <c r="G156" s="14" t="s">
        <v>8</v>
      </c>
      <c r="H156" s="14" t="s">
        <v>9</v>
      </c>
      <c r="I156" s="14" t="s">
        <v>117</v>
      </c>
      <c r="J156" s="14" t="s">
        <v>10</v>
      </c>
      <c r="K156" s="14" t="s">
        <v>11</v>
      </c>
    </row>
    <row r="157" spans="1:11" ht="13.5" thickBot="1">
      <c r="A157" s="6" t="s">
        <v>30</v>
      </c>
      <c r="B157" s="1"/>
      <c r="C157" s="1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8" t="s">
        <v>132</v>
      </c>
      <c r="B158" s="1" t="s">
        <v>16</v>
      </c>
      <c r="C158" s="1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4">
        <v>2002</v>
      </c>
      <c r="B159" s="1" t="s">
        <v>14</v>
      </c>
      <c r="C159" s="1"/>
      <c r="D159" s="10"/>
      <c r="E159" s="10"/>
      <c r="F159" s="10"/>
      <c r="G159" s="10"/>
      <c r="H159" s="10"/>
      <c r="I159" s="10"/>
      <c r="J159" s="10">
        <v>195953</v>
      </c>
      <c r="K159" s="10">
        <v>70589</v>
      </c>
    </row>
    <row r="160" spans="1:13" ht="12.75">
      <c r="A160" s="4" t="s">
        <v>51</v>
      </c>
      <c r="B160" s="1"/>
      <c r="C160" s="1"/>
      <c r="D160" s="10">
        <v>4150081</v>
      </c>
      <c r="E160" s="10">
        <v>2327</v>
      </c>
      <c r="F160" s="10">
        <v>0</v>
      </c>
      <c r="G160" s="10">
        <v>0</v>
      </c>
      <c r="H160" s="10">
        <v>4125000</v>
      </c>
      <c r="I160" s="10">
        <v>1400613</v>
      </c>
      <c r="J160" s="10">
        <v>2957582</v>
      </c>
      <c r="K160" s="10">
        <v>0</v>
      </c>
      <c r="M160" s="3"/>
    </row>
    <row r="161" spans="1:13" ht="12.75">
      <c r="A161" s="4" t="s">
        <v>52</v>
      </c>
      <c r="B161" s="1"/>
      <c r="C161" s="1"/>
      <c r="D161" s="10">
        <v>9816108</v>
      </c>
      <c r="E161" s="10">
        <v>5152600</v>
      </c>
      <c r="F161" s="10">
        <v>0</v>
      </c>
      <c r="G161" s="10"/>
      <c r="H161" s="10">
        <v>4200000</v>
      </c>
      <c r="I161" s="10">
        <v>12636721</v>
      </c>
      <c r="J161" s="10">
        <v>136969</v>
      </c>
      <c r="K161" s="10">
        <v>57497</v>
      </c>
      <c r="M161" s="3"/>
    </row>
    <row r="162" spans="1:13" ht="12.75">
      <c r="A162" s="4" t="s">
        <v>53</v>
      </c>
      <c r="B162" s="1"/>
      <c r="C162" s="1"/>
      <c r="D162" s="10">
        <v>14461783</v>
      </c>
      <c r="E162" s="10">
        <v>1652902</v>
      </c>
      <c r="F162" s="10">
        <v>548667</v>
      </c>
      <c r="G162" s="10">
        <v>0</v>
      </c>
      <c r="H162" s="10">
        <v>11527059</v>
      </c>
      <c r="I162" s="10">
        <v>4684677</v>
      </c>
      <c r="J162" s="10">
        <v>9914075</v>
      </c>
      <c r="K162" s="10">
        <v>3586</v>
      </c>
      <c r="M162" s="3"/>
    </row>
    <row r="163" spans="1:13" ht="12.75">
      <c r="A163" s="8" t="s">
        <v>74</v>
      </c>
      <c r="B163" s="1" t="s">
        <v>16</v>
      </c>
      <c r="C163" s="1"/>
      <c r="D163" s="10"/>
      <c r="E163" s="10"/>
      <c r="F163" s="10"/>
      <c r="G163" s="10"/>
      <c r="H163" s="10"/>
      <c r="I163" s="10"/>
      <c r="J163" s="10"/>
      <c r="K163" s="10"/>
      <c r="M163" s="3"/>
    </row>
    <row r="164" spans="1:13" ht="12.75">
      <c r="A164" s="4" t="s">
        <v>53</v>
      </c>
      <c r="B164" s="1" t="s">
        <v>56</v>
      </c>
      <c r="C164" s="1"/>
      <c r="D164" s="10">
        <v>131710</v>
      </c>
      <c r="E164" s="10">
        <v>47787</v>
      </c>
      <c r="F164" s="10">
        <v>0</v>
      </c>
      <c r="G164" s="10">
        <v>83422</v>
      </c>
      <c r="H164" s="10">
        <v>0</v>
      </c>
      <c r="I164" s="10">
        <v>95206</v>
      </c>
      <c r="J164" s="10">
        <v>36513</v>
      </c>
      <c r="K164" s="10">
        <v>83422</v>
      </c>
      <c r="M164" s="3"/>
    </row>
    <row r="165" spans="1:13" ht="12.75">
      <c r="A165" s="8" t="s">
        <v>75</v>
      </c>
      <c r="B165" s="1" t="s">
        <v>13</v>
      </c>
      <c r="C165" s="1"/>
      <c r="D165" s="10"/>
      <c r="E165" s="10"/>
      <c r="F165" s="10"/>
      <c r="G165" s="10"/>
      <c r="H165" s="10"/>
      <c r="I165" s="10"/>
      <c r="J165" s="10"/>
      <c r="K165" s="10"/>
      <c r="M165" s="3"/>
    </row>
    <row r="166" spans="1:13" ht="12.75">
      <c r="A166" s="4" t="s">
        <v>53</v>
      </c>
      <c r="B166" s="1" t="s">
        <v>56</v>
      </c>
      <c r="C166" s="1"/>
      <c r="D166" s="10">
        <v>36723</v>
      </c>
      <c r="E166" s="10">
        <v>25671</v>
      </c>
      <c r="F166" s="10">
        <v>0</v>
      </c>
      <c r="G166" s="10">
        <v>0</v>
      </c>
      <c r="H166" s="10">
        <v>0</v>
      </c>
      <c r="I166" s="10">
        <v>39641</v>
      </c>
      <c r="J166" s="10">
        <v>118</v>
      </c>
      <c r="K166" s="10">
        <v>43100</v>
      </c>
      <c r="M166" s="3"/>
    </row>
    <row r="167" spans="1:11" ht="12.75">
      <c r="A167" s="7"/>
      <c r="B167" s="1"/>
      <c r="C167" s="1"/>
      <c r="D167" s="10"/>
      <c r="E167" s="10"/>
      <c r="F167" s="10"/>
      <c r="G167" s="10"/>
      <c r="H167" s="10"/>
      <c r="I167" s="10"/>
      <c r="J167" s="10"/>
      <c r="K167" s="10"/>
    </row>
    <row r="168" spans="1:11" ht="13.5" thickBot="1">
      <c r="A168" s="6" t="s">
        <v>31</v>
      </c>
      <c r="B168" s="1"/>
      <c r="C168" s="1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7" t="s">
        <v>133</v>
      </c>
      <c r="B169" s="1" t="s">
        <v>16</v>
      </c>
      <c r="C169" s="1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4">
        <v>2002</v>
      </c>
      <c r="B170" s="1" t="s">
        <v>14</v>
      </c>
      <c r="C170" s="1"/>
      <c r="D170" s="10"/>
      <c r="E170" s="10"/>
      <c r="F170" s="10"/>
      <c r="G170" s="10"/>
      <c r="H170" s="10"/>
      <c r="I170" s="10"/>
      <c r="J170" s="10">
        <v>985373</v>
      </c>
      <c r="K170" s="10">
        <v>0</v>
      </c>
    </row>
    <row r="171" spans="1:13" ht="12.75">
      <c r="A171" s="4" t="s">
        <v>51</v>
      </c>
      <c r="B171" s="1"/>
      <c r="C171" s="1"/>
      <c r="D171" s="10">
        <v>67813</v>
      </c>
      <c r="E171" s="10">
        <v>9696</v>
      </c>
      <c r="F171" s="10">
        <v>4500</v>
      </c>
      <c r="G171" s="10">
        <v>0</v>
      </c>
      <c r="H171" s="10">
        <v>0</v>
      </c>
      <c r="I171" s="10">
        <v>381159</v>
      </c>
      <c r="J171" s="10">
        <v>678900</v>
      </c>
      <c r="K171" s="10">
        <v>0</v>
      </c>
      <c r="M171" s="3"/>
    </row>
    <row r="172" spans="1:13" ht="12.75">
      <c r="A172" s="4" t="s">
        <v>52</v>
      </c>
      <c r="B172" s="1"/>
      <c r="C172" s="1"/>
      <c r="D172" s="10">
        <v>287781</v>
      </c>
      <c r="E172" s="10">
        <v>144809</v>
      </c>
      <c r="F172" s="10">
        <v>93600</v>
      </c>
      <c r="G172" s="10">
        <v>0</v>
      </c>
      <c r="H172" s="10">
        <v>0</v>
      </c>
      <c r="I172" s="10">
        <v>567301</v>
      </c>
      <c r="J172" s="10">
        <v>399379</v>
      </c>
      <c r="K172" s="10">
        <v>0</v>
      </c>
      <c r="M172" s="3"/>
    </row>
    <row r="173" spans="1:13" ht="12.75">
      <c r="A173" s="4" t="s">
        <v>53</v>
      </c>
      <c r="B173" s="1"/>
      <c r="C173" s="1"/>
      <c r="D173" s="10">
        <v>4971096</v>
      </c>
      <c r="E173" s="10">
        <v>4048061</v>
      </c>
      <c r="F173" s="10">
        <v>691129</v>
      </c>
      <c r="G173" s="10">
        <v>0</v>
      </c>
      <c r="H173" s="10">
        <v>182000</v>
      </c>
      <c r="I173" s="10">
        <v>1479814</v>
      </c>
      <c r="J173" s="10">
        <v>3890661</v>
      </c>
      <c r="K173" s="10">
        <v>0</v>
      </c>
      <c r="M173" s="3"/>
    </row>
    <row r="174" spans="1:11" ht="12.75">
      <c r="A174" s="8" t="s">
        <v>76</v>
      </c>
      <c r="B174" s="1" t="s">
        <v>13</v>
      </c>
      <c r="C174" s="1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4" t="s">
        <v>53</v>
      </c>
      <c r="B175" s="1" t="s">
        <v>56</v>
      </c>
      <c r="C175" s="1"/>
      <c r="D175" s="10">
        <v>120135</v>
      </c>
      <c r="E175" s="10">
        <v>120135</v>
      </c>
      <c r="F175" s="10">
        <v>0</v>
      </c>
      <c r="G175" s="10">
        <v>0</v>
      </c>
      <c r="H175" s="10">
        <v>0</v>
      </c>
      <c r="I175" s="10">
        <v>109877</v>
      </c>
      <c r="J175" s="10">
        <v>10257</v>
      </c>
      <c r="K175" s="10">
        <v>88977</v>
      </c>
    </row>
    <row r="176" spans="1:11" ht="12.75">
      <c r="A176" s="8"/>
      <c r="B176" s="1"/>
      <c r="C176" s="1"/>
      <c r="D176" s="10"/>
      <c r="E176" s="10"/>
      <c r="F176" s="10"/>
      <c r="G176" s="10"/>
      <c r="H176" s="10"/>
      <c r="I176" s="10"/>
      <c r="J176" s="10"/>
      <c r="K176" s="10"/>
    </row>
    <row r="177" spans="1:11" ht="13.5" thickBot="1">
      <c r="A177" s="6" t="s">
        <v>32</v>
      </c>
      <c r="B177" s="1"/>
      <c r="C177" s="1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7" t="s">
        <v>134</v>
      </c>
      <c r="B178" s="1" t="s">
        <v>13</v>
      </c>
      <c r="C178" s="1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4">
        <v>2002</v>
      </c>
      <c r="B179" s="1" t="s">
        <v>14</v>
      </c>
      <c r="C179" s="1"/>
      <c r="D179" s="10"/>
      <c r="E179" s="10"/>
      <c r="F179" s="10"/>
      <c r="G179" s="10"/>
      <c r="H179" s="10"/>
      <c r="I179" s="10"/>
      <c r="J179" s="10">
        <v>173470</v>
      </c>
      <c r="K179" s="10">
        <v>303057</v>
      </c>
    </row>
    <row r="180" spans="1:13" ht="12.75">
      <c r="A180" s="4" t="s">
        <v>51</v>
      </c>
      <c r="B180" s="1"/>
      <c r="C180" s="1"/>
      <c r="D180" s="10">
        <v>1770855</v>
      </c>
      <c r="E180" s="10">
        <v>1220847</v>
      </c>
      <c r="F180" s="10">
        <v>458448</v>
      </c>
      <c r="G180" s="10">
        <v>0</v>
      </c>
      <c r="H180" s="10">
        <v>0</v>
      </c>
      <c r="I180" s="10">
        <v>1412637</v>
      </c>
      <c r="J180" s="10">
        <v>531684</v>
      </c>
      <c r="K180" s="10">
        <v>0</v>
      </c>
      <c r="M180" s="3"/>
    </row>
    <row r="181" spans="1:13" ht="12.75">
      <c r="A181" s="4" t="s">
        <v>52</v>
      </c>
      <c r="B181" s="1"/>
      <c r="C181" s="1"/>
      <c r="D181" s="10">
        <v>2603610</v>
      </c>
      <c r="E181" s="10">
        <v>2124536</v>
      </c>
      <c r="F181" s="10">
        <v>379599</v>
      </c>
      <c r="G181" s="10">
        <v>0</v>
      </c>
      <c r="H181" s="10">
        <v>0</v>
      </c>
      <c r="I181" s="10">
        <v>1398010</v>
      </c>
      <c r="J181" s="10">
        <v>1737283</v>
      </c>
      <c r="K181" s="10">
        <v>8000</v>
      </c>
      <c r="M181" s="3"/>
    </row>
    <row r="182" spans="1:13" ht="12.75">
      <c r="A182" s="4" t="s">
        <v>53</v>
      </c>
      <c r="B182" s="1"/>
      <c r="C182" s="1"/>
      <c r="D182" s="10">
        <v>6640821</v>
      </c>
      <c r="E182" s="10">
        <v>4742050</v>
      </c>
      <c r="F182" s="10">
        <v>1490926</v>
      </c>
      <c r="G182" s="10">
        <v>0</v>
      </c>
      <c r="H182" s="10">
        <v>252016</v>
      </c>
      <c r="I182" s="10">
        <v>2337840</v>
      </c>
      <c r="J182" s="10">
        <v>6040264</v>
      </c>
      <c r="K182" s="10">
        <v>0</v>
      </c>
      <c r="M182" s="3"/>
    </row>
    <row r="183" spans="1:11" ht="12.75">
      <c r="A183" s="8" t="s">
        <v>65</v>
      </c>
      <c r="B183" s="1" t="s">
        <v>16</v>
      </c>
      <c r="C183" s="1"/>
      <c r="D183" s="10"/>
      <c r="E183" s="10"/>
      <c r="F183" s="10"/>
      <c r="G183" s="10"/>
      <c r="H183" s="10"/>
      <c r="I183" s="10"/>
      <c r="J183" s="10"/>
      <c r="K183" s="10"/>
    </row>
    <row r="184" spans="1:13" ht="12.75">
      <c r="A184" s="4" t="s">
        <v>53</v>
      </c>
      <c r="B184" s="1" t="s">
        <v>56</v>
      </c>
      <c r="C184" s="1"/>
      <c r="D184" s="10">
        <v>1870756</v>
      </c>
      <c r="E184" s="10">
        <v>1322742</v>
      </c>
      <c r="F184" s="10">
        <v>9908</v>
      </c>
      <c r="G184" s="10">
        <v>528088</v>
      </c>
      <c r="H184" s="10">
        <v>0</v>
      </c>
      <c r="I184" s="10">
        <v>886450</v>
      </c>
      <c r="J184" s="10">
        <v>984304</v>
      </c>
      <c r="K184" s="10">
        <v>0</v>
      </c>
      <c r="M184" s="3"/>
    </row>
    <row r="185" spans="1:13" ht="12.75">
      <c r="A185" s="8" t="s">
        <v>77</v>
      </c>
      <c r="B185" s="1" t="s">
        <v>16</v>
      </c>
      <c r="C185" s="1"/>
      <c r="D185" s="10"/>
      <c r="E185" s="10"/>
      <c r="F185" s="10"/>
      <c r="G185" s="10"/>
      <c r="H185" s="10"/>
      <c r="I185" s="10"/>
      <c r="J185" s="10"/>
      <c r="K185" s="10"/>
      <c r="M185" s="3"/>
    </row>
    <row r="186" spans="1:13" ht="12.75">
      <c r="A186" s="4" t="s">
        <v>53</v>
      </c>
      <c r="B186" s="1" t="s">
        <v>56</v>
      </c>
      <c r="C186" s="1"/>
      <c r="D186" s="10">
        <v>45343</v>
      </c>
      <c r="E186" s="10">
        <v>22157</v>
      </c>
      <c r="F186" s="10">
        <v>0</v>
      </c>
      <c r="G186" s="10">
        <v>23185</v>
      </c>
      <c r="H186" s="10">
        <v>0</v>
      </c>
      <c r="I186" s="10">
        <v>31635</v>
      </c>
      <c r="J186" s="10">
        <v>13707</v>
      </c>
      <c r="K186" s="10">
        <v>20478</v>
      </c>
      <c r="M186" s="3"/>
    </row>
    <row r="187" spans="1:11" ht="12.75">
      <c r="A187" s="8" t="s">
        <v>66</v>
      </c>
      <c r="B187" s="1" t="s">
        <v>16</v>
      </c>
      <c r="C187" s="1"/>
      <c r="D187" s="10"/>
      <c r="E187" s="10"/>
      <c r="F187" s="10"/>
      <c r="G187" s="10"/>
      <c r="H187" s="10"/>
      <c r="I187" s="10"/>
      <c r="J187" s="10"/>
      <c r="K187" s="10"/>
    </row>
    <row r="188" spans="1:13" ht="12.75">
      <c r="A188" s="4" t="s">
        <v>53</v>
      </c>
      <c r="B188" s="1" t="s">
        <v>56</v>
      </c>
      <c r="C188" s="1"/>
      <c r="D188" s="10">
        <v>7159880</v>
      </c>
      <c r="E188" s="10">
        <v>6979648</v>
      </c>
      <c r="F188" s="10">
        <v>58150</v>
      </c>
      <c r="G188" s="10">
        <v>4600</v>
      </c>
      <c r="H188" s="10">
        <v>0</v>
      </c>
      <c r="I188" s="10">
        <v>4063168</v>
      </c>
      <c r="J188" s="10">
        <v>3096712</v>
      </c>
      <c r="K188" s="10">
        <v>182000</v>
      </c>
      <c r="M188" s="3"/>
    </row>
    <row r="189" spans="1:11" ht="12.75">
      <c r="A189" s="8" t="s">
        <v>67</v>
      </c>
      <c r="B189" s="1" t="s">
        <v>16</v>
      </c>
      <c r="C189" s="1"/>
      <c r="D189" s="10"/>
      <c r="E189" s="10"/>
      <c r="F189" s="10"/>
      <c r="G189" s="10"/>
      <c r="H189" s="10"/>
      <c r="I189" s="10"/>
      <c r="J189" s="10"/>
      <c r="K189" s="10"/>
    </row>
    <row r="190" spans="1:13" ht="12.75">
      <c r="A190" s="4" t="s">
        <v>53</v>
      </c>
      <c r="B190" s="1" t="s">
        <v>56</v>
      </c>
      <c r="C190" s="1"/>
      <c r="D190" s="10">
        <v>75626</v>
      </c>
      <c r="E190" s="10">
        <v>14275</v>
      </c>
      <c r="F190" s="10">
        <v>100</v>
      </c>
      <c r="G190" s="10">
        <v>58520</v>
      </c>
      <c r="H190" s="10">
        <v>0</v>
      </c>
      <c r="I190" s="10">
        <v>75239</v>
      </c>
      <c r="J190" s="10">
        <v>385</v>
      </c>
      <c r="K190" s="10">
        <v>48500</v>
      </c>
      <c r="M190" s="3"/>
    </row>
    <row r="191" spans="1:13" ht="12.75">
      <c r="A191" s="8" t="s">
        <v>98</v>
      </c>
      <c r="B191" s="1" t="s">
        <v>16</v>
      </c>
      <c r="C191" s="1"/>
      <c r="D191" s="10"/>
      <c r="E191" s="10"/>
      <c r="F191" s="10"/>
      <c r="G191" s="10"/>
      <c r="H191" s="10"/>
      <c r="I191" s="10"/>
      <c r="J191" s="10"/>
      <c r="K191" s="10"/>
      <c r="M191" s="3"/>
    </row>
    <row r="192" spans="1:13" ht="12.75">
      <c r="A192" s="4" t="s">
        <v>53</v>
      </c>
      <c r="B192" s="1" t="s">
        <v>56</v>
      </c>
      <c r="C192" s="1"/>
      <c r="D192" s="10">
        <v>284059</v>
      </c>
      <c r="E192" s="10">
        <v>284059</v>
      </c>
      <c r="F192" s="10">
        <v>0</v>
      </c>
      <c r="G192" s="10">
        <v>0</v>
      </c>
      <c r="H192" s="10">
        <v>0</v>
      </c>
      <c r="I192" s="10">
        <v>152547</v>
      </c>
      <c r="J192" s="10">
        <v>131512</v>
      </c>
      <c r="K192" s="10">
        <v>0</v>
      </c>
      <c r="M192" s="3"/>
    </row>
    <row r="193" spans="1:11" ht="12.75">
      <c r="A193" s="4"/>
      <c r="B193" s="1"/>
      <c r="C193" s="1"/>
      <c r="D193" s="10"/>
      <c r="E193" s="10"/>
      <c r="F193" s="10"/>
      <c r="G193" s="10"/>
      <c r="H193" s="10"/>
      <c r="I193" s="10"/>
      <c r="J193" s="10"/>
      <c r="K193" s="10"/>
    </row>
    <row r="194" spans="1:11" ht="13.5" thickBot="1">
      <c r="A194" s="6" t="s">
        <v>34</v>
      </c>
      <c r="B194" s="1"/>
      <c r="C194" s="1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7" t="s">
        <v>135</v>
      </c>
      <c r="B195" s="1" t="s">
        <v>13</v>
      </c>
      <c r="C195" s="1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4">
        <v>2002</v>
      </c>
      <c r="B196" s="1" t="s">
        <v>14</v>
      </c>
      <c r="C196" s="1"/>
      <c r="D196" s="10"/>
      <c r="E196" s="10"/>
      <c r="F196" s="10"/>
      <c r="G196" s="10"/>
      <c r="H196" s="10"/>
      <c r="I196" s="10"/>
      <c r="J196" s="10">
        <v>604726</v>
      </c>
      <c r="K196" s="10">
        <v>0</v>
      </c>
    </row>
    <row r="197" spans="1:13" ht="12.75">
      <c r="A197" s="4" t="s">
        <v>51</v>
      </c>
      <c r="B197" s="1"/>
      <c r="C197" s="1"/>
      <c r="D197" s="10">
        <v>203779</v>
      </c>
      <c r="E197" s="10">
        <v>53050</v>
      </c>
      <c r="F197" s="10">
        <v>131800</v>
      </c>
      <c r="G197" s="10">
        <v>0</v>
      </c>
      <c r="H197" s="10">
        <v>0</v>
      </c>
      <c r="I197" s="10">
        <v>354353</v>
      </c>
      <c r="J197" s="10">
        <v>454152</v>
      </c>
      <c r="K197" s="10">
        <v>0</v>
      </c>
      <c r="M197" s="3"/>
    </row>
    <row r="198" spans="1:13" ht="12.75">
      <c r="A198" s="4" t="s">
        <v>52</v>
      </c>
      <c r="B198" s="1"/>
      <c r="C198" s="1"/>
      <c r="D198" s="10">
        <v>302642</v>
      </c>
      <c r="E198" s="10">
        <v>82800</v>
      </c>
      <c r="F198" s="10">
        <v>208200</v>
      </c>
      <c r="G198" s="10">
        <v>0</v>
      </c>
      <c r="H198" s="10">
        <v>0</v>
      </c>
      <c r="I198" s="10">
        <v>414217</v>
      </c>
      <c r="J198" s="10">
        <v>342577</v>
      </c>
      <c r="K198" s="10">
        <v>0</v>
      </c>
      <c r="M198" s="3"/>
    </row>
    <row r="199" spans="1:13" ht="12.75">
      <c r="A199" s="4" t="s">
        <v>53</v>
      </c>
      <c r="B199" s="1"/>
      <c r="C199" s="1"/>
      <c r="D199" s="10">
        <v>1061135</v>
      </c>
      <c r="E199" s="10">
        <v>627423</v>
      </c>
      <c r="F199" s="10">
        <v>388000</v>
      </c>
      <c r="G199" s="10">
        <v>0</v>
      </c>
      <c r="H199" s="10">
        <v>35785</v>
      </c>
      <c r="I199" s="10">
        <v>296517</v>
      </c>
      <c r="J199" s="10">
        <v>1107194</v>
      </c>
      <c r="K199" s="10">
        <v>0</v>
      </c>
      <c r="M199" s="3"/>
    </row>
    <row r="200" spans="1:11" ht="12.75">
      <c r="A200" s="4"/>
      <c r="B200" s="1"/>
      <c r="C200" s="1"/>
      <c r="D200" s="3"/>
      <c r="E200" s="3"/>
      <c r="F200" s="3"/>
      <c r="G200" s="3"/>
      <c r="H200" s="3"/>
      <c r="I200" s="3"/>
      <c r="J200" s="3"/>
      <c r="K200" s="3"/>
    </row>
    <row r="201" spans="1:11" ht="12.75" customHeight="1">
      <c r="A201" s="18" t="s">
        <v>118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 customHeight="1">
      <c r="A202" s="18" t="s">
        <v>119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12.75" customHeight="1">
      <c r="A203" s="17" t="s">
        <v>120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2.75">
      <c r="B204" s="1"/>
      <c r="C204" s="1"/>
      <c r="D204" s="2"/>
      <c r="F204" s="3"/>
      <c r="G204" s="5"/>
      <c r="H204" s="3"/>
      <c r="I204" s="3"/>
      <c r="J204" s="3"/>
      <c r="K204" s="3"/>
    </row>
    <row r="205" spans="1:11" ht="12.75">
      <c r="A205" s="4"/>
      <c r="B205" s="4"/>
      <c r="C205" s="4"/>
      <c r="D205" s="5"/>
      <c r="E205" s="5" t="s">
        <v>0</v>
      </c>
      <c r="F205" s="5" t="s">
        <v>1</v>
      </c>
      <c r="G205" s="5" t="s">
        <v>2</v>
      </c>
      <c r="H205" s="5" t="s">
        <v>3</v>
      </c>
      <c r="I205" s="5"/>
      <c r="J205" s="5" t="s">
        <v>4</v>
      </c>
      <c r="K205" s="5" t="s">
        <v>5</v>
      </c>
    </row>
    <row r="206" spans="1:11" ht="12.75">
      <c r="A206" s="13" t="s">
        <v>2</v>
      </c>
      <c r="B206" s="13"/>
      <c r="C206" s="13"/>
      <c r="D206" s="14" t="s">
        <v>6</v>
      </c>
      <c r="E206" s="14" t="s">
        <v>7</v>
      </c>
      <c r="F206" s="14" t="s">
        <v>7</v>
      </c>
      <c r="G206" s="14" t="s">
        <v>8</v>
      </c>
      <c r="H206" s="14" t="s">
        <v>9</v>
      </c>
      <c r="I206" s="14" t="s">
        <v>117</v>
      </c>
      <c r="J206" s="14" t="s">
        <v>10</v>
      </c>
      <c r="K206" s="14" t="s">
        <v>11</v>
      </c>
    </row>
    <row r="207" spans="1:11" ht="13.5" thickBot="1">
      <c r="A207" s="6" t="s">
        <v>35</v>
      </c>
      <c r="B207" s="1"/>
      <c r="C207" s="1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7" t="s">
        <v>136</v>
      </c>
      <c r="B208" s="1" t="s">
        <v>16</v>
      </c>
      <c r="C208" s="1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4">
        <v>2002</v>
      </c>
      <c r="B209" s="1" t="s">
        <v>14</v>
      </c>
      <c r="C209" s="1"/>
      <c r="D209" s="10"/>
      <c r="E209" s="10"/>
      <c r="F209" s="10"/>
      <c r="G209" s="10"/>
      <c r="H209" s="10"/>
      <c r="I209" s="10"/>
      <c r="J209" s="10">
        <v>19869</v>
      </c>
      <c r="K209" s="10">
        <v>0</v>
      </c>
    </row>
    <row r="210" spans="1:13" ht="12.75">
      <c r="A210" s="4" t="s">
        <v>51</v>
      </c>
      <c r="B210" s="1"/>
      <c r="C210" s="1"/>
      <c r="D210" s="10">
        <v>402203</v>
      </c>
      <c r="E210" s="10">
        <v>129975</v>
      </c>
      <c r="F210" s="10">
        <v>263850</v>
      </c>
      <c r="G210" s="10">
        <v>0</v>
      </c>
      <c r="H210" s="10">
        <v>854</v>
      </c>
      <c r="I210" s="10">
        <v>350846</v>
      </c>
      <c r="J210" s="10">
        <v>71227</v>
      </c>
      <c r="K210" s="10">
        <v>0</v>
      </c>
      <c r="M210" s="3"/>
    </row>
    <row r="211" spans="1:13" ht="12.75">
      <c r="A211" s="4" t="s">
        <v>52</v>
      </c>
      <c r="B211" s="1"/>
      <c r="C211" s="1"/>
      <c r="D211" s="10">
        <v>2916525</v>
      </c>
      <c r="E211" s="10">
        <v>1436612</v>
      </c>
      <c r="F211" s="10">
        <v>1438145</v>
      </c>
      <c r="G211" s="10">
        <v>0</v>
      </c>
      <c r="H211" s="10">
        <v>0</v>
      </c>
      <c r="I211" s="10">
        <v>939810</v>
      </c>
      <c r="J211" s="10">
        <v>2047943</v>
      </c>
      <c r="K211" s="10">
        <v>0</v>
      </c>
      <c r="M211" s="3"/>
    </row>
    <row r="212" spans="1:13" ht="12.75">
      <c r="A212" s="4" t="s">
        <v>53</v>
      </c>
      <c r="B212" s="1"/>
      <c r="C212" s="1"/>
      <c r="D212" s="10">
        <v>5627937</v>
      </c>
      <c r="E212" s="10">
        <v>3123985</v>
      </c>
      <c r="F212" s="10">
        <v>2113793</v>
      </c>
      <c r="G212" s="10">
        <v>0</v>
      </c>
      <c r="H212" s="10">
        <v>249194</v>
      </c>
      <c r="I212" s="10">
        <v>1390174</v>
      </c>
      <c r="J212" s="10">
        <v>6285705</v>
      </c>
      <c r="K212" s="10">
        <v>0</v>
      </c>
      <c r="M212" s="3"/>
    </row>
    <row r="213" spans="1:13" ht="12.75">
      <c r="A213" s="8" t="s">
        <v>99</v>
      </c>
      <c r="B213" s="1" t="s">
        <v>13</v>
      </c>
      <c r="C213" s="1"/>
      <c r="D213" s="10"/>
      <c r="E213" s="10"/>
      <c r="F213" s="10"/>
      <c r="G213" s="10"/>
      <c r="H213" s="10"/>
      <c r="I213" s="10"/>
      <c r="J213" s="10"/>
      <c r="K213" s="10"/>
      <c r="M213" s="3"/>
    </row>
    <row r="214" spans="1:13" ht="12.75">
      <c r="A214" s="4" t="s">
        <v>53</v>
      </c>
      <c r="B214" s="1" t="s">
        <v>56</v>
      </c>
      <c r="C214" s="1"/>
      <c r="D214" s="10">
        <v>18925</v>
      </c>
      <c r="E214" s="10">
        <v>13925</v>
      </c>
      <c r="F214" s="10">
        <v>0</v>
      </c>
      <c r="G214" s="10">
        <v>5000</v>
      </c>
      <c r="H214" s="10">
        <v>0</v>
      </c>
      <c r="I214" s="10">
        <v>13567</v>
      </c>
      <c r="J214" s="10">
        <v>5357</v>
      </c>
      <c r="K214" s="10">
        <v>5000</v>
      </c>
      <c r="M214" s="3"/>
    </row>
    <row r="215" spans="1:13" ht="12.75">
      <c r="A215" s="8" t="s">
        <v>100</v>
      </c>
      <c r="B215" s="1" t="s">
        <v>13</v>
      </c>
      <c r="C215" s="1"/>
      <c r="D215" s="10"/>
      <c r="E215" s="10"/>
      <c r="F215" s="10"/>
      <c r="G215" s="10"/>
      <c r="H215" s="10"/>
      <c r="I215" s="10"/>
      <c r="J215" s="10"/>
      <c r="K215" s="10"/>
      <c r="M215" s="3"/>
    </row>
    <row r="216" spans="1:13" ht="12.75">
      <c r="A216" s="4" t="s">
        <v>53</v>
      </c>
      <c r="B216" s="1" t="s">
        <v>56</v>
      </c>
      <c r="C216" s="1"/>
      <c r="D216" s="10">
        <v>7498</v>
      </c>
      <c r="E216" s="10">
        <v>7427</v>
      </c>
      <c r="F216" s="10">
        <v>0</v>
      </c>
      <c r="G216" s="10">
        <v>70</v>
      </c>
      <c r="H216" s="10">
        <v>0</v>
      </c>
      <c r="I216" s="10">
        <v>5034</v>
      </c>
      <c r="J216" s="10">
        <v>2462</v>
      </c>
      <c r="K216" s="10">
        <v>0</v>
      </c>
      <c r="M216" s="3"/>
    </row>
    <row r="217" spans="1:11" ht="12.75">
      <c r="A217" s="7"/>
      <c r="B217" s="1"/>
      <c r="C217" s="1"/>
      <c r="D217" s="10"/>
      <c r="E217" s="10"/>
      <c r="F217" s="10"/>
      <c r="G217" s="10"/>
      <c r="H217" s="10"/>
      <c r="I217" s="10"/>
      <c r="J217" s="10"/>
      <c r="K217" s="10"/>
    </row>
    <row r="218" spans="1:11" ht="13.5" thickBot="1">
      <c r="A218" s="6" t="s">
        <v>36</v>
      </c>
      <c r="B218" s="1"/>
      <c r="C218" s="1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" t="s">
        <v>68</v>
      </c>
      <c r="B219" s="1" t="s">
        <v>13</v>
      </c>
      <c r="C219" s="1"/>
      <c r="D219" s="10"/>
      <c r="E219" s="10"/>
      <c r="F219" s="10"/>
      <c r="G219" s="10"/>
      <c r="H219" s="10"/>
      <c r="I219" s="10"/>
      <c r="J219" s="10"/>
      <c r="K219" s="10"/>
    </row>
    <row r="220" spans="1:13" ht="12.75">
      <c r="A220" s="4" t="s">
        <v>53</v>
      </c>
      <c r="B220" s="1" t="s">
        <v>33</v>
      </c>
      <c r="C220" s="1"/>
      <c r="D220" s="10">
        <v>1017484</v>
      </c>
      <c r="E220" s="10">
        <v>981061</v>
      </c>
      <c r="F220" s="10">
        <v>10850</v>
      </c>
      <c r="G220" s="10">
        <v>9200</v>
      </c>
      <c r="H220" s="10">
        <v>0</v>
      </c>
      <c r="I220" s="10">
        <v>1017484</v>
      </c>
      <c r="J220" s="10">
        <v>0</v>
      </c>
      <c r="K220" s="10">
        <v>0</v>
      </c>
      <c r="M220" s="3"/>
    </row>
    <row r="221" spans="1:11" ht="12.75">
      <c r="A221" s="8" t="s">
        <v>78</v>
      </c>
      <c r="B221" s="1" t="s">
        <v>13</v>
      </c>
      <c r="C221" s="1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4" t="s">
        <v>53</v>
      </c>
      <c r="B222" s="1" t="s">
        <v>33</v>
      </c>
      <c r="C222" s="1"/>
      <c r="D222" s="10">
        <f>339136-9935</f>
        <v>329201</v>
      </c>
      <c r="E222" s="10">
        <v>1026</v>
      </c>
      <c r="F222" s="10">
        <v>0</v>
      </c>
      <c r="G222" s="10">
        <f>329413-9935</f>
        <v>319478</v>
      </c>
      <c r="H222" s="10">
        <v>0</v>
      </c>
      <c r="I222" s="10">
        <f>339136-9935</f>
        <v>329201</v>
      </c>
      <c r="J222" s="10">
        <v>24856</v>
      </c>
      <c r="K222" s="10">
        <v>311000</v>
      </c>
    </row>
    <row r="223" spans="1:11" ht="12.75">
      <c r="A223" s="8" t="s">
        <v>79</v>
      </c>
      <c r="B223" s="1" t="s">
        <v>13</v>
      </c>
      <c r="C223" s="1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4" t="s">
        <v>53</v>
      </c>
      <c r="B224" s="1" t="s">
        <v>33</v>
      </c>
      <c r="C224" s="1"/>
      <c r="D224" s="10">
        <v>70270</v>
      </c>
      <c r="E224" s="10">
        <v>59132</v>
      </c>
      <c r="F224" s="10">
        <v>0</v>
      </c>
      <c r="G224" s="10">
        <v>10500</v>
      </c>
      <c r="H224" s="10">
        <v>0</v>
      </c>
      <c r="I224" s="10">
        <v>65700</v>
      </c>
      <c r="J224" s="10">
        <v>4569</v>
      </c>
      <c r="K224" s="10">
        <v>10500</v>
      </c>
    </row>
    <row r="225" spans="1:11" ht="12.75">
      <c r="A225" s="8" t="s">
        <v>110</v>
      </c>
      <c r="B225" s="1" t="s">
        <v>13</v>
      </c>
      <c r="C225" s="1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4" t="s">
        <v>53</v>
      </c>
      <c r="B226" s="1" t="s">
        <v>33</v>
      </c>
      <c r="C226" s="1"/>
      <c r="D226" s="10">
        <v>1378123</v>
      </c>
      <c r="E226" s="10">
        <v>526769</v>
      </c>
      <c r="F226" s="10">
        <v>397425</v>
      </c>
      <c r="G226" s="10">
        <v>0</v>
      </c>
      <c r="H226" s="10">
        <v>452869</v>
      </c>
      <c r="I226" s="10">
        <v>322496</v>
      </c>
      <c r="J226" s="10">
        <v>1055627</v>
      </c>
      <c r="K226" s="10">
        <v>56628</v>
      </c>
    </row>
    <row r="227" spans="1:11" ht="12.75">
      <c r="A227" s="4"/>
      <c r="B227" s="1"/>
      <c r="C227" s="1"/>
      <c r="D227" s="10"/>
      <c r="E227" s="10"/>
      <c r="F227" s="10"/>
      <c r="G227" s="10"/>
      <c r="H227" s="10"/>
      <c r="I227" s="10"/>
      <c r="J227" s="10"/>
      <c r="K227" s="10"/>
    </row>
    <row r="228" spans="1:11" ht="13.5" thickBot="1">
      <c r="A228" s="6" t="s">
        <v>37</v>
      </c>
      <c r="B228" s="1"/>
      <c r="C228" s="1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" t="s">
        <v>137</v>
      </c>
      <c r="B229" s="1" t="s">
        <v>13</v>
      </c>
      <c r="C229" s="1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4">
        <v>2002</v>
      </c>
      <c r="B230" s="1" t="s">
        <v>14</v>
      </c>
      <c r="C230" s="1"/>
      <c r="D230" s="10"/>
      <c r="E230" s="10"/>
      <c r="F230" s="10"/>
      <c r="G230" s="10"/>
      <c r="H230" s="10"/>
      <c r="I230" s="10"/>
      <c r="J230" s="10">
        <v>92898</v>
      </c>
      <c r="K230" s="10">
        <v>100000</v>
      </c>
    </row>
    <row r="231" spans="1:13" ht="12.75">
      <c r="A231" s="4" t="s">
        <v>51</v>
      </c>
      <c r="B231" s="1"/>
      <c r="C231" s="1"/>
      <c r="D231" s="10">
        <v>414408</v>
      </c>
      <c r="E231" s="10">
        <v>162908</v>
      </c>
      <c r="F231" s="10">
        <v>238050</v>
      </c>
      <c r="G231" s="10">
        <v>0</v>
      </c>
      <c r="H231" s="10">
        <v>0</v>
      </c>
      <c r="I231" s="10">
        <v>416839</v>
      </c>
      <c r="J231" s="10">
        <v>90466</v>
      </c>
      <c r="K231" s="10">
        <v>0</v>
      </c>
      <c r="M231" s="3"/>
    </row>
    <row r="232" spans="1:13" ht="12.75">
      <c r="A232" s="4" t="s">
        <v>52</v>
      </c>
      <c r="B232" s="1"/>
      <c r="C232" s="1"/>
      <c r="D232" s="10">
        <v>1088442</v>
      </c>
      <c r="E232" s="10">
        <v>597943</v>
      </c>
      <c r="F232" s="10">
        <v>489080</v>
      </c>
      <c r="G232" s="10">
        <v>0</v>
      </c>
      <c r="H232" s="10">
        <v>0</v>
      </c>
      <c r="I232" s="10">
        <v>441168</v>
      </c>
      <c r="J232" s="10">
        <v>737739</v>
      </c>
      <c r="K232" s="10">
        <v>0</v>
      </c>
      <c r="M232" s="3"/>
    </row>
    <row r="233" spans="1:13" ht="12.75">
      <c r="A233" s="4" t="s">
        <v>53</v>
      </c>
      <c r="B233" s="1"/>
      <c r="C233" s="1"/>
      <c r="D233" s="10">
        <v>3143054</v>
      </c>
      <c r="E233" s="10">
        <v>1888825</v>
      </c>
      <c r="F233" s="10">
        <v>1135878</v>
      </c>
      <c r="G233" s="10">
        <v>0</v>
      </c>
      <c r="H233" s="10">
        <v>109760</v>
      </c>
      <c r="I233" s="10">
        <v>455494</v>
      </c>
      <c r="J233" s="10">
        <v>3425299</v>
      </c>
      <c r="K233" s="10">
        <v>0</v>
      </c>
      <c r="M233" s="3"/>
    </row>
    <row r="234" spans="1:11" ht="12.75">
      <c r="A234" s="8" t="s">
        <v>69</v>
      </c>
      <c r="B234" s="1" t="s">
        <v>16</v>
      </c>
      <c r="C234" s="1"/>
      <c r="D234" s="10"/>
      <c r="E234" s="10"/>
      <c r="F234" s="10"/>
      <c r="G234" s="10"/>
      <c r="H234" s="10"/>
      <c r="I234" s="10"/>
      <c r="J234" s="10"/>
      <c r="K234" s="10"/>
    </row>
    <row r="235" spans="1:13" ht="12.75">
      <c r="A235" s="4" t="s">
        <v>53</v>
      </c>
      <c r="B235" s="1" t="s">
        <v>56</v>
      </c>
      <c r="C235" s="1"/>
      <c r="D235" s="10">
        <v>121770</v>
      </c>
      <c r="E235" s="10">
        <v>96535</v>
      </c>
      <c r="F235" s="10">
        <v>0</v>
      </c>
      <c r="G235" s="10">
        <v>25235</v>
      </c>
      <c r="H235" s="10">
        <v>0</v>
      </c>
      <c r="I235" s="10">
        <v>90214</v>
      </c>
      <c r="J235" s="10">
        <v>31556</v>
      </c>
      <c r="K235" s="10">
        <v>18000</v>
      </c>
      <c r="M235" s="3"/>
    </row>
    <row r="236" spans="1:11" ht="12.75">
      <c r="A236" s="8" t="s">
        <v>70</v>
      </c>
      <c r="B236" s="1" t="s">
        <v>16</v>
      </c>
      <c r="C236" s="1"/>
      <c r="D236" s="10"/>
      <c r="E236" s="10"/>
      <c r="F236" s="10"/>
      <c r="G236" s="10"/>
      <c r="H236" s="10"/>
      <c r="I236" s="10"/>
      <c r="J236" s="10"/>
      <c r="K236" s="10"/>
    </row>
    <row r="237" spans="1:13" ht="12.75">
      <c r="A237" s="4" t="s">
        <v>53</v>
      </c>
      <c r="B237" s="1" t="s">
        <v>56</v>
      </c>
      <c r="C237" s="1"/>
      <c r="D237" s="10">
        <f>257116-3200</f>
        <v>253916</v>
      </c>
      <c r="E237" s="10">
        <v>226855</v>
      </c>
      <c r="F237" s="10">
        <v>1000</v>
      </c>
      <c r="G237" s="10">
        <v>0</v>
      </c>
      <c r="H237" s="10">
        <v>0</v>
      </c>
      <c r="I237" s="10">
        <v>252632</v>
      </c>
      <c r="J237" s="10">
        <v>4484</v>
      </c>
      <c r="K237" s="10">
        <v>7500</v>
      </c>
      <c r="M237" s="3"/>
    </row>
    <row r="238" spans="1:13" ht="12.75">
      <c r="A238" s="8" t="s">
        <v>80</v>
      </c>
      <c r="B238" s="1" t="s">
        <v>16</v>
      </c>
      <c r="C238" s="1"/>
      <c r="D238" s="10"/>
      <c r="E238" s="10"/>
      <c r="F238" s="10"/>
      <c r="G238" s="10"/>
      <c r="H238" s="10"/>
      <c r="I238" s="10"/>
      <c r="J238" s="10"/>
      <c r="K238" s="10"/>
      <c r="M238" s="3"/>
    </row>
    <row r="239" spans="1:13" ht="12.75">
      <c r="A239" s="4" t="s">
        <v>53</v>
      </c>
      <c r="B239" s="1" t="s">
        <v>56</v>
      </c>
      <c r="C239" s="1"/>
      <c r="D239" s="10">
        <v>1366613</v>
      </c>
      <c r="E239" s="10">
        <v>1114460</v>
      </c>
      <c r="F239" s="10">
        <v>252153</v>
      </c>
      <c r="G239" s="10">
        <v>0</v>
      </c>
      <c r="H239" s="10">
        <v>0</v>
      </c>
      <c r="I239" s="10">
        <v>228559</v>
      </c>
      <c r="J239" s="10">
        <v>1138053</v>
      </c>
      <c r="K239" s="10">
        <v>0</v>
      </c>
      <c r="M239" s="3"/>
    </row>
    <row r="240" spans="1:11" ht="12.75">
      <c r="A240" s="8" t="s">
        <v>71</v>
      </c>
      <c r="B240" s="1" t="s">
        <v>16</v>
      </c>
      <c r="C240" s="1"/>
      <c r="D240" s="10"/>
      <c r="E240" s="10"/>
      <c r="F240" s="10"/>
      <c r="G240" s="10"/>
      <c r="H240" s="10"/>
      <c r="I240" s="10"/>
      <c r="J240" s="10"/>
      <c r="K240" s="10"/>
    </row>
    <row r="241" spans="1:13" ht="12.75">
      <c r="A241" s="4" t="s">
        <v>53</v>
      </c>
      <c r="B241" s="1" t="s">
        <v>56</v>
      </c>
      <c r="C241" s="1"/>
      <c r="D241" s="10">
        <v>1463298</v>
      </c>
      <c r="E241" s="10">
        <v>1282491</v>
      </c>
      <c r="F241" s="10">
        <v>178050</v>
      </c>
      <c r="G241" s="10">
        <v>0</v>
      </c>
      <c r="H241" s="10">
        <v>0</v>
      </c>
      <c r="I241" s="10">
        <v>477957</v>
      </c>
      <c r="J241" s="10">
        <v>985341</v>
      </c>
      <c r="K241" s="10">
        <v>0</v>
      </c>
      <c r="M241" s="3"/>
    </row>
    <row r="242" spans="1:11" ht="12.75">
      <c r="A242" s="4"/>
      <c r="B242" s="1"/>
      <c r="C242" s="1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4"/>
      <c r="B243" s="1"/>
      <c r="C243" s="1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4"/>
      <c r="B244" s="1"/>
      <c r="C244" s="1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4"/>
      <c r="B245" s="1"/>
      <c r="C245" s="1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4"/>
      <c r="B246" s="1"/>
      <c r="C246" s="1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4"/>
      <c r="B247" s="1"/>
      <c r="C247" s="1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4"/>
      <c r="B248" s="1"/>
      <c r="C248" s="1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4"/>
      <c r="B249" s="1"/>
      <c r="C249" s="1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4"/>
      <c r="B250" s="1"/>
      <c r="C250" s="1"/>
      <c r="D250" s="3"/>
      <c r="E250" s="3"/>
      <c r="F250" s="3"/>
      <c r="G250" s="3"/>
      <c r="H250" s="3"/>
      <c r="I250" s="3"/>
      <c r="J250" s="3"/>
      <c r="K250" s="3"/>
    </row>
    <row r="251" spans="1:11" ht="12.75" customHeight="1">
      <c r="A251" s="18" t="s">
        <v>118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ht="12.75" customHeight="1">
      <c r="A252" s="18" t="s">
        <v>119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ht="12.75" customHeight="1">
      <c r="A253" s="17" t="s">
        <v>120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2:11" ht="12.75">
      <c r="B254" s="1"/>
      <c r="C254" s="1"/>
      <c r="D254" s="2"/>
      <c r="F254" s="3"/>
      <c r="G254" s="5"/>
      <c r="H254" s="3"/>
      <c r="I254" s="3"/>
      <c r="J254" s="3"/>
      <c r="K254" s="3"/>
    </row>
    <row r="255" spans="1:11" ht="12.75">
      <c r="A255" s="4"/>
      <c r="B255" s="4"/>
      <c r="C255" s="4"/>
      <c r="D255" s="5"/>
      <c r="E255" s="5" t="s">
        <v>0</v>
      </c>
      <c r="F255" s="5" t="s">
        <v>1</v>
      </c>
      <c r="G255" s="5" t="s">
        <v>2</v>
      </c>
      <c r="H255" s="5" t="s">
        <v>3</v>
      </c>
      <c r="I255" s="5"/>
      <c r="J255" s="5" t="s">
        <v>4</v>
      </c>
      <c r="K255" s="5" t="s">
        <v>5</v>
      </c>
    </row>
    <row r="256" spans="1:11" ht="12.75">
      <c r="A256" s="13" t="s">
        <v>2</v>
      </c>
      <c r="B256" s="13"/>
      <c r="C256" s="13"/>
      <c r="D256" s="14" t="s">
        <v>6</v>
      </c>
      <c r="E256" s="14" t="s">
        <v>7</v>
      </c>
      <c r="F256" s="14" t="s">
        <v>7</v>
      </c>
      <c r="G256" s="14" t="s">
        <v>8</v>
      </c>
      <c r="H256" s="14" t="s">
        <v>9</v>
      </c>
      <c r="I256" s="14" t="s">
        <v>117</v>
      </c>
      <c r="J256" s="14" t="s">
        <v>10</v>
      </c>
      <c r="K256" s="14" t="s">
        <v>11</v>
      </c>
    </row>
    <row r="257" spans="1:11" ht="13.5" thickBot="1">
      <c r="A257" s="6" t="s">
        <v>38</v>
      </c>
      <c r="B257" s="1"/>
      <c r="C257" s="1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8" t="s">
        <v>138</v>
      </c>
      <c r="B258" s="1" t="s">
        <v>16</v>
      </c>
      <c r="C258" s="1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4">
        <v>2002</v>
      </c>
      <c r="B259" s="1" t="s">
        <v>14</v>
      </c>
      <c r="C259" s="1"/>
      <c r="D259" s="10"/>
      <c r="E259" s="10"/>
      <c r="F259" s="10"/>
      <c r="G259" s="10"/>
      <c r="H259" s="10"/>
      <c r="I259" s="10"/>
      <c r="J259" s="10">
        <v>193321</v>
      </c>
      <c r="K259" s="10">
        <v>1530000</v>
      </c>
    </row>
    <row r="260" spans="1:13" ht="12.75">
      <c r="A260" s="4" t="s">
        <v>51</v>
      </c>
      <c r="B260" s="1"/>
      <c r="C260" s="1"/>
      <c r="D260" s="10">
        <v>419163</v>
      </c>
      <c r="E260" s="10">
        <v>285375</v>
      </c>
      <c r="F260" s="10">
        <v>120772</v>
      </c>
      <c r="G260" s="10">
        <v>0</v>
      </c>
      <c r="H260" s="10">
        <v>0</v>
      </c>
      <c r="I260" s="10">
        <v>414821</v>
      </c>
      <c r="J260" s="10">
        <v>177659</v>
      </c>
      <c r="K260" s="10">
        <v>1410000</v>
      </c>
      <c r="M260" s="3"/>
    </row>
    <row r="261" spans="1:13" ht="12.75">
      <c r="A261" s="4" t="s">
        <v>52</v>
      </c>
      <c r="B261" s="1"/>
      <c r="C261" s="1"/>
      <c r="D261" s="10">
        <v>1874043</v>
      </c>
      <c r="E261" s="10">
        <v>200120</v>
      </c>
      <c r="F261" s="10">
        <v>113000</v>
      </c>
      <c r="G261" s="10">
        <v>1000000</v>
      </c>
      <c r="H261" s="10">
        <v>530443</v>
      </c>
      <c r="I261" s="10">
        <v>646709</v>
      </c>
      <c r="J261" s="10">
        <v>1404994</v>
      </c>
      <c r="K261" s="10">
        <v>2090000</v>
      </c>
      <c r="M261" s="3"/>
    </row>
    <row r="262" spans="1:13" ht="12.75">
      <c r="A262" s="4" t="s">
        <v>53</v>
      </c>
      <c r="B262" s="1"/>
      <c r="C262" s="1"/>
      <c r="D262" s="10">
        <v>3699499</v>
      </c>
      <c r="E262" s="10">
        <v>2783228</v>
      </c>
      <c r="F262" s="10">
        <v>638215</v>
      </c>
      <c r="G262" s="10">
        <v>4600</v>
      </c>
      <c r="H262" s="10">
        <v>173738</v>
      </c>
      <c r="I262" s="10">
        <v>782717</v>
      </c>
      <c r="J262" s="10">
        <v>4321776</v>
      </c>
      <c r="K262" s="10">
        <v>2090000</v>
      </c>
      <c r="M262" s="3"/>
    </row>
    <row r="263" spans="1:11" ht="12.75">
      <c r="A263" s="8" t="s">
        <v>54</v>
      </c>
      <c r="B263" s="1" t="s">
        <v>16</v>
      </c>
      <c r="C263" s="1"/>
      <c r="D263" s="10"/>
      <c r="E263" s="10"/>
      <c r="F263" s="10"/>
      <c r="G263" s="10"/>
      <c r="H263" s="10"/>
      <c r="I263" s="10"/>
      <c r="J263" s="10"/>
      <c r="K263" s="10"/>
    </row>
    <row r="264" spans="1:13" ht="12.75">
      <c r="A264" s="4" t="s">
        <v>52</v>
      </c>
      <c r="B264" s="1" t="s">
        <v>56</v>
      </c>
      <c r="C264" s="1"/>
      <c r="D264" s="10">
        <v>53821</v>
      </c>
      <c r="E264" s="10">
        <v>52436</v>
      </c>
      <c r="F264" s="10">
        <v>1300</v>
      </c>
      <c r="G264" s="10">
        <v>0</v>
      </c>
      <c r="H264" s="10">
        <v>0</v>
      </c>
      <c r="I264" s="10">
        <v>31898</v>
      </c>
      <c r="J264" s="10">
        <v>202828</v>
      </c>
      <c r="K264" s="10">
        <v>0</v>
      </c>
      <c r="M264" s="3"/>
    </row>
    <row r="265" spans="1:13" ht="12.75">
      <c r="A265" s="4" t="s">
        <v>53</v>
      </c>
      <c r="B265" s="1"/>
      <c r="C265" s="1"/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202828</v>
      </c>
      <c r="J265" s="10">
        <v>0</v>
      </c>
      <c r="K265" s="10">
        <v>0</v>
      </c>
      <c r="M265" s="3"/>
    </row>
    <row r="266" spans="1:13" ht="12.75">
      <c r="A266" s="8" t="s">
        <v>111</v>
      </c>
      <c r="B266" s="1" t="s">
        <v>13</v>
      </c>
      <c r="C266" s="1"/>
      <c r="D266" s="10"/>
      <c r="E266" s="10"/>
      <c r="F266" s="10"/>
      <c r="G266" s="10"/>
      <c r="H266" s="10"/>
      <c r="I266" s="10"/>
      <c r="J266" s="10"/>
      <c r="K266" s="10"/>
      <c r="M266" s="3"/>
    </row>
    <row r="267" spans="1:13" ht="12.75">
      <c r="A267" s="4" t="s">
        <v>53</v>
      </c>
      <c r="B267" s="1" t="s">
        <v>56</v>
      </c>
      <c r="C267" s="1"/>
      <c r="D267" s="10">
        <v>1790335</v>
      </c>
      <c r="E267" s="10">
        <v>117085</v>
      </c>
      <c r="F267" s="10">
        <v>11000</v>
      </c>
      <c r="G267" s="10">
        <v>1660363</v>
      </c>
      <c r="H267" s="10">
        <v>0</v>
      </c>
      <c r="I267" s="10">
        <v>265130</v>
      </c>
      <c r="J267" s="10">
        <v>1525205</v>
      </c>
      <c r="K267" s="10">
        <v>1694746</v>
      </c>
      <c r="M267" s="3"/>
    </row>
    <row r="268" spans="1:11" ht="12.75">
      <c r="A268" s="4"/>
      <c r="B268" s="1"/>
      <c r="C268" s="1"/>
      <c r="D268" s="10"/>
      <c r="E268" s="10"/>
      <c r="F268" s="10"/>
      <c r="G268" s="10"/>
      <c r="H268" s="10"/>
      <c r="I268" s="10"/>
      <c r="J268" s="10"/>
      <c r="K268" s="10"/>
    </row>
    <row r="269" spans="1:11" ht="13.5" thickBot="1">
      <c r="A269" s="6" t="s">
        <v>39</v>
      </c>
      <c r="B269" s="1"/>
      <c r="C269" s="1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" t="s">
        <v>72</v>
      </c>
      <c r="B270" s="1" t="s">
        <v>16</v>
      </c>
      <c r="C270" s="1"/>
      <c r="D270" s="10"/>
      <c r="E270" s="10"/>
      <c r="F270" s="10"/>
      <c r="G270" s="10"/>
      <c r="H270" s="10"/>
      <c r="I270" s="10"/>
      <c r="J270" s="10"/>
      <c r="K270" s="10"/>
    </row>
    <row r="271" spans="1:13" ht="12.75">
      <c r="A271" s="4" t="s">
        <v>53</v>
      </c>
      <c r="B271" s="1" t="s">
        <v>33</v>
      </c>
      <c r="C271" s="1"/>
      <c r="D271" s="10">
        <f>556409-145951</f>
        <v>410458</v>
      </c>
      <c r="E271" s="10">
        <v>154653</v>
      </c>
      <c r="F271" s="10">
        <v>50</v>
      </c>
      <c r="G271" s="10">
        <f>400000-145951</f>
        <v>254049</v>
      </c>
      <c r="H271" s="10">
        <v>0</v>
      </c>
      <c r="I271" s="10">
        <f>545124-145951</f>
        <v>399173</v>
      </c>
      <c r="J271" s="10">
        <v>11284</v>
      </c>
      <c r="K271" s="10">
        <v>256446</v>
      </c>
      <c r="M271" s="3"/>
    </row>
    <row r="272" spans="1:13" ht="12.75">
      <c r="A272" s="8" t="s">
        <v>101</v>
      </c>
      <c r="B272" s="1" t="s">
        <v>16</v>
      </c>
      <c r="C272" s="1"/>
      <c r="D272" s="10"/>
      <c r="E272" s="10"/>
      <c r="F272" s="10"/>
      <c r="G272" s="10"/>
      <c r="H272" s="10"/>
      <c r="I272" s="10"/>
      <c r="J272" s="10"/>
      <c r="K272" s="10"/>
      <c r="M272" s="3"/>
    </row>
    <row r="273" spans="1:13" ht="12.75">
      <c r="A273" s="4" t="s">
        <v>53</v>
      </c>
      <c r="B273" s="1" t="s">
        <v>33</v>
      </c>
      <c r="C273" s="1"/>
      <c r="D273" s="10">
        <v>283996</v>
      </c>
      <c r="E273" s="10">
        <v>283911</v>
      </c>
      <c r="F273" s="10">
        <v>0</v>
      </c>
      <c r="G273" s="10">
        <v>0</v>
      </c>
      <c r="H273" s="10">
        <v>0</v>
      </c>
      <c r="I273" s="10">
        <v>279742</v>
      </c>
      <c r="J273" s="10">
        <v>4254</v>
      </c>
      <c r="K273" s="10">
        <v>0</v>
      </c>
      <c r="M273" s="3"/>
    </row>
    <row r="274" spans="1:13" ht="12.75">
      <c r="A274" s="8" t="s">
        <v>102</v>
      </c>
      <c r="B274" s="1" t="s">
        <v>13</v>
      </c>
      <c r="C274" s="1"/>
      <c r="D274" s="10"/>
      <c r="E274" s="10"/>
      <c r="F274" s="10"/>
      <c r="G274" s="10"/>
      <c r="H274" s="10"/>
      <c r="I274" s="10"/>
      <c r="J274" s="10"/>
      <c r="K274" s="10"/>
      <c r="M274" s="3"/>
    </row>
    <row r="275" spans="1:13" ht="12.75">
      <c r="A275" s="4" t="s">
        <v>53</v>
      </c>
      <c r="B275" s="1" t="s">
        <v>33</v>
      </c>
      <c r="C275" s="1"/>
      <c r="D275" s="10">
        <v>921622</v>
      </c>
      <c r="E275" s="10">
        <v>373291</v>
      </c>
      <c r="F275" s="10">
        <v>28500</v>
      </c>
      <c r="G275" s="10">
        <v>0</v>
      </c>
      <c r="H275" s="10">
        <v>519331</v>
      </c>
      <c r="I275" s="10">
        <v>102107</v>
      </c>
      <c r="J275" s="10">
        <v>819514</v>
      </c>
      <c r="K275" s="10">
        <v>198974</v>
      </c>
      <c r="M275" s="3"/>
    </row>
    <row r="276" spans="1:13" ht="12.75">
      <c r="A276" s="8" t="s">
        <v>103</v>
      </c>
      <c r="B276" s="1" t="s">
        <v>16</v>
      </c>
      <c r="C276" s="1"/>
      <c r="D276" s="10"/>
      <c r="E276" s="10"/>
      <c r="F276" s="10"/>
      <c r="G276" s="10"/>
      <c r="H276" s="10"/>
      <c r="I276" s="10"/>
      <c r="J276" s="10"/>
      <c r="K276" s="10"/>
      <c r="M276" s="3"/>
    </row>
    <row r="277" spans="1:13" ht="12.75">
      <c r="A277" s="4" t="s">
        <v>53</v>
      </c>
      <c r="B277" s="1" t="s">
        <v>33</v>
      </c>
      <c r="C277" s="1"/>
      <c r="D277" s="10">
        <v>1154754</v>
      </c>
      <c r="E277" s="10">
        <v>886131</v>
      </c>
      <c r="F277" s="10">
        <v>226850</v>
      </c>
      <c r="G277" s="10">
        <v>0</v>
      </c>
      <c r="H277" s="10">
        <v>0</v>
      </c>
      <c r="I277" s="10">
        <v>155116</v>
      </c>
      <c r="J277" s="10">
        <v>1712512</v>
      </c>
      <c r="K277" s="10">
        <v>24872</v>
      </c>
      <c r="M277" s="3"/>
    </row>
    <row r="278" spans="1:13" ht="12.75">
      <c r="A278" s="8" t="s">
        <v>104</v>
      </c>
      <c r="B278" s="1" t="s">
        <v>13</v>
      </c>
      <c r="C278" s="1"/>
      <c r="D278" s="10"/>
      <c r="E278" s="10"/>
      <c r="F278" s="10"/>
      <c r="G278" s="10"/>
      <c r="H278" s="10"/>
      <c r="I278" s="10"/>
      <c r="J278" s="10"/>
      <c r="K278" s="10"/>
      <c r="M278" s="3"/>
    </row>
    <row r="279" spans="1:13" ht="12.75">
      <c r="A279" s="4" t="s">
        <v>53</v>
      </c>
      <c r="B279" s="1" t="s">
        <v>33</v>
      </c>
      <c r="C279" s="1"/>
      <c r="D279" s="10">
        <v>1512451</v>
      </c>
      <c r="E279" s="10">
        <v>966672</v>
      </c>
      <c r="F279" s="10">
        <v>452333</v>
      </c>
      <c r="G279" s="10">
        <v>0</v>
      </c>
      <c r="H279" s="10">
        <v>3506</v>
      </c>
      <c r="I279" s="10">
        <v>493991</v>
      </c>
      <c r="J279" s="10">
        <v>1085001</v>
      </c>
      <c r="K279" s="10">
        <v>0</v>
      </c>
      <c r="M279" s="3"/>
    </row>
    <row r="280" spans="1:11" ht="12.75">
      <c r="A280" s="4"/>
      <c r="B280" s="1"/>
      <c r="C280" s="1"/>
      <c r="D280" s="10"/>
      <c r="E280" s="10"/>
      <c r="F280" s="10"/>
      <c r="G280" s="10"/>
      <c r="H280" s="10"/>
      <c r="I280" s="10"/>
      <c r="J280" s="10"/>
      <c r="K280" s="10"/>
    </row>
    <row r="281" spans="1:11" ht="13.5" thickBot="1">
      <c r="A281" s="6" t="s">
        <v>40</v>
      </c>
      <c r="B281" s="1"/>
      <c r="C281" s="1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" t="s">
        <v>139</v>
      </c>
      <c r="B282" s="1" t="s">
        <v>13</v>
      </c>
      <c r="C282" s="1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4">
        <v>2002</v>
      </c>
      <c r="B283" s="1" t="s">
        <v>14</v>
      </c>
      <c r="C283" s="1"/>
      <c r="D283" s="10"/>
      <c r="E283" s="10"/>
      <c r="F283" s="10"/>
      <c r="G283" s="10"/>
      <c r="H283" s="10"/>
      <c r="I283" s="10"/>
      <c r="J283" s="10">
        <v>105727</v>
      </c>
      <c r="K283" s="10">
        <v>558877</v>
      </c>
    </row>
    <row r="284" spans="1:13" ht="12.75">
      <c r="A284" s="4" t="s">
        <v>51</v>
      </c>
      <c r="B284" s="9"/>
      <c r="C284" s="9"/>
      <c r="D284" s="10">
        <v>1494332</v>
      </c>
      <c r="E284" s="10">
        <v>1137188</v>
      </c>
      <c r="F284" s="10">
        <v>263777</v>
      </c>
      <c r="G284" s="10">
        <v>0</v>
      </c>
      <c r="H284" s="10">
        <v>0</v>
      </c>
      <c r="I284" s="10">
        <v>1593378</v>
      </c>
      <c r="J284" s="10">
        <v>6681</v>
      </c>
      <c r="K284" s="10">
        <v>133722</v>
      </c>
      <c r="M284" s="3"/>
    </row>
    <row r="285" spans="1:13" ht="12.75">
      <c r="A285" s="4" t="s">
        <v>52</v>
      </c>
      <c r="B285" s="9"/>
      <c r="C285" s="9"/>
      <c r="D285" s="10">
        <v>1382070</v>
      </c>
      <c r="E285" s="10">
        <v>956101</v>
      </c>
      <c r="F285" s="10">
        <v>270797</v>
      </c>
      <c r="G285" s="10">
        <v>2000</v>
      </c>
      <c r="H285" s="10">
        <v>142204</v>
      </c>
      <c r="I285" s="10">
        <v>1143733</v>
      </c>
      <c r="J285" s="10">
        <v>245016</v>
      </c>
      <c r="K285" s="10">
        <v>2125</v>
      </c>
      <c r="M285" s="3"/>
    </row>
    <row r="286" spans="1:13" ht="12.75">
      <c r="A286" s="4" t="s">
        <v>53</v>
      </c>
      <c r="B286" s="9"/>
      <c r="C286" s="9"/>
      <c r="D286" s="10">
        <v>4855543</v>
      </c>
      <c r="E286" s="10">
        <v>3749029</v>
      </c>
      <c r="F286" s="10">
        <v>746443</v>
      </c>
      <c r="G286" s="10">
        <v>0</v>
      </c>
      <c r="H286" s="10">
        <v>301239</v>
      </c>
      <c r="I286" s="10">
        <v>2436213</v>
      </c>
      <c r="J286" s="10">
        <v>2664346</v>
      </c>
      <c r="K286" s="10">
        <v>143671</v>
      </c>
      <c r="M286" s="3"/>
    </row>
    <row r="287" spans="1:11" ht="12.75">
      <c r="A287" s="8" t="s">
        <v>108</v>
      </c>
      <c r="B287" s="1" t="s">
        <v>16</v>
      </c>
      <c r="C287" s="9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4" t="s">
        <v>53</v>
      </c>
      <c r="B288" s="1" t="s">
        <v>56</v>
      </c>
      <c r="C288" s="9"/>
      <c r="D288" s="10">
        <v>562695</v>
      </c>
      <c r="E288" s="10">
        <v>525336</v>
      </c>
      <c r="F288" s="10">
        <v>36500</v>
      </c>
      <c r="G288" s="10">
        <v>0</v>
      </c>
      <c r="H288" s="10">
        <v>0</v>
      </c>
      <c r="I288" s="10">
        <v>46998</v>
      </c>
      <c r="J288" s="10">
        <v>515697</v>
      </c>
      <c r="K288" s="10">
        <v>9708</v>
      </c>
    </row>
    <row r="289" spans="1:11" ht="12.75">
      <c r="A289" s="8" t="s">
        <v>109</v>
      </c>
      <c r="B289" s="1" t="s">
        <v>16</v>
      </c>
      <c r="C289" s="9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4" t="s">
        <v>53</v>
      </c>
      <c r="B290" s="1" t="s">
        <v>56</v>
      </c>
      <c r="C290" s="9"/>
      <c r="D290" s="10">
        <v>214705</v>
      </c>
      <c r="E290" s="10">
        <v>94705</v>
      </c>
      <c r="F290" s="10">
        <v>0</v>
      </c>
      <c r="G290" s="10">
        <v>120000</v>
      </c>
      <c r="H290" s="10">
        <v>0</v>
      </c>
      <c r="I290" s="10">
        <v>75600</v>
      </c>
      <c r="J290" s="10">
        <v>139105</v>
      </c>
      <c r="K290" s="10">
        <v>120000</v>
      </c>
    </row>
    <row r="291" spans="2:11" ht="12.75">
      <c r="B291" s="9"/>
      <c r="C291" s="9"/>
      <c r="D291" s="10"/>
      <c r="E291" s="10"/>
      <c r="F291" s="10"/>
      <c r="G291" s="10"/>
      <c r="H291" s="10"/>
      <c r="I291" s="10"/>
      <c r="J291" s="10"/>
      <c r="K291" s="10"/>
    </row>
    <row r="292" spans="1:11" ht="13.5" thickBot="1">
      <c r="A292" s="6" t="s">
        <v>41</v>
      </c>
      <c r="B292" s="1"/>
      <c r="C292" s="1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7" t="s">
        <v>140</v>
      </c>
      <c r="B293" s="1" t="s">
        <v>13</v>
      </c>
      <c r="C293" s="1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4">
        <v>2002</v>
      </c>
      <c r="B294" s="1" t="s">
        <v>14</v>
      </c>
      <c r="C294" s="1"/>
      <c r="D294" s="10"/>
      <c r="E294" s="10"/>
      <c r="F294" s="10"/>
      <c r="G294" s="10"/>
      <c r="H294" s="10"/>
      <c r="I294" s="10"/>
      <c r="J294" s="10">
        <v>375114</v>
      </c>
      <c r="K294" s="10">
        <v>0</v>
      </c>
    </row>
    <row r="295" spans="1:13" ht="12.75">
      <c r="A295" s="4" t="s">
        <v>51</v>
      </c>
      <c r="B295" s="1"/>
      <c r="C295" s="1"/>
      <c r="D295" s="10">
        <v>382466</v>
      </c>
      <c r="E295" s="10">
        <v>181298</v>
      </c>
      <c r="F295" s="10">
        <v>106500</v>
      </c>
      <c r="G295" s="10">
        <v>0</v>
      </c>
      <c r="H295" s="10">
        <v>0</v>
      </c>
      <c r="I295" s="10">
        <v>432133</v>
      </c>
      <c r="J295" s="10">
        <v>325477</v>
      </c>
      <c r="K295" s="10">
        <v>8096</v>
      </c>
      <c r="M295" s="3"/>
    </row>
    <row r="296" spans="1:13" ht="12.75">
      <c r="A296" s="4" t="s">
        <v>52</v>
      </c>
      <c r="B296" s="1"/>
      <c r="C296" s="1"/>
      <c r="D296" s="10">
        <v>654782</v>
      </c>
      <c r="E296" s="10">
        <v>409343</v>
      </c>
      <c r="F296" s="10">
        <v>223800</v>
      </c>
      <c r="G296" s="10">
        <v>0</v>
      </c>
      <c r="H296" s="10">
        <v>0</v>
      </c>
      <c r="I296" s="10">
        <v>517797</v>
      </c>
      <c r="J296" s="10">
        <v>462457</v>
      </c>
      <c r="K296" s="10">
        <v>8342</v>
      </c>
      <c r="M296" s="3"/>
    </row>
    <row r="297" spans="1:13" ht="12.75">
      <c r="A297" s="4" t="s">
        <v>53</v>
      </c>
      <c r="D297" s="10">
        <v>2367822</v>
      </c>
      <c r="E297" s="10">
        <v>1430079</v>
      </c>
      <c r="F297" s="10">
        <v>841092</v>
      </c>
      <c r="G297" s="10">
        <v>0</v>
      </c>
      <c r="H297" s="10">
        <v>67727</v>
      </c>
      <c r="I297" s="10">
        <v>970387</v>
      </c>
      <c r="J297" s="10">
        <v>1859892</v>
      </c>
      <c r="K297" s="10">
        <v>0</v>
      </c>
      <c r="M297" s="3"/>
    </row>
    <row r="298" spans="1:13" ht="12.75">
      <c r="A298" s="8" t="s">
        <v>81</v>
      </c>
      <c r="B298" s="1" t="s">
        <v>16</v>
      </c>
      <c r="D298" s="10"/>
      <c r="E298" s="10"/>
      <c r="F298" s="10"/>
      <c r="G298" s="10"/>
      <c r="H298" s="10"/>
      <c r="I298" s="10"/>
      <c r="J298" s="10"/>
      <c r="K298" s="10"/>
      <c r="M298" s="3"/>
    </row>
    <row r="299" spans="1:13" ht="12.75">
      <c r="A299" s="4" t="s">
        <v>53</v>
      </c>
      <c r="B299" s="1" t="s">
        <v>56</v>
      </c>
      <c r="D299" s="10">
        <v>540305</v>
      </c>
      <c r="E299" s="10">
        <v>520159</v>
      </c>
      <c r="F299" s="10">
        <v>17250</v>
      </c>
      <c r="G299" s="10">
        <v>0</v>
      </c>
      <c r="H299" s="10">
        <v>0</v>
      </c>
      <c r="I299" s="10">
        <v>189422</v>
      </c>
      <c r="J299" s="10">
        <v>350884</v>
      </c>
      <c r="K299" s="10">
        <v>0</v>
      </c>
      <c r="M299" s="3"/>
    </row>
    <row r="301" spans="1:11" ht="12.75" customHeight="1">
      <c r="A301" s="18" t="s">
        <v>118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 ht="12.75" customHeight="1">
      <c r="A302" s="18" t="s">
        <v>119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 ht="12.75" customHeight="1">
      <c r="A303" s="17" t="s">
        <v>120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2:11" ht="12.75">
      <c r="B304" s="1"/>
      <c r="C304" s="1"/>
      <c r="D304" s="2"/>
      <c r="F304" s="3"/>
      <c r="G304" s="5"/>
      <c r="H304" s="3"/>
      <c r="I304" s="3"/>
      <c r="J304" s="3"/>
      <c r="K304" s="3"/>
    </row>
    <row r="305" spans="1:11" ht="12.75">
      <c r="A305" s="4"/>
      <c r="B305" s="4"/>
      <c r="C305" s="4"/>
      <c r="D305" s="5"/>
      <c r="E305" s="5" t="s">
        <v>0</v>
      </c>
      <c r="F305" s="5" t="s">
        <v>1</v>
      </c>
      <c r="G305" s="5" t="s">
        <v>2</v>
      </c>
      <c r="H305" s="5" t="s">
        <v>3</v>
      </c>
      <c r="I305" s="5"/>
      <c r="J305" s="5" t="s">
        <v>4</v>
      </c>
      <c r="K305" s="5" t="s">
        <v>5</v>
      </c>
    </row>
    <row r="306" spans="1:11" ht="12.75">
      <c r="A306" s="13" t="s">
        <v>2</v>
      </c>
      <c r="B306" s="13"/>
      <c r="C306" s="13"/>
      <c r="D306" s="14" t="s">
        <v>6</v>
      </c>
      <c r="E306" s="14" t="s">
        <v>7</v>
      </c>
      <c r="F306" s="14" t="s">
        <v>7</v>
      </c>
      <c r="G306" s="14" t="s">
        <v>8</v>
      </c>
      <c r="H306" s="14" t="s">
        <v>9</v>
      </c>
      <c r="I306" s="14" t="s">
        <v>117</v>
      </c>
      <c r="J306" s="14" t="s">
        <v>10</v>
      </c>
      <c r="K306" s="14" t="s">
        <v>11</v>
      </c>
    </row>
    <row r="307" spans="1:11" ht="13.5" thickBot="1">
      <c r="A307" s="6" t="s">
        <v>42</v>
      </c>
      <c r="B307" s="1"/>
      <c r="C307" s="1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8" t="s">
        <v>141</v>
      </c>
      <c r="B308" s="1" t="s">
        <v>13</v>
      </c>
      <c r="C308" s="1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4">
        <v>2002</v>
      </c>
      <c r="B309" s="1" t="s">
        <v>14</v>
      </c>
      <c r="C309" s="1"/>
      <c r="D309" s="10"/>
      <c r="E309" s="10"/>
      <c r="F309" s="10"/>
      <c r="G309" s="10"/>
      <c r="H309" s="10"/>
      <c r="I309" s="10"/>
      <c r="J309" s="10">
        <v>405045</v>
      </c>
      <c r="K309" s="10">
        <v>2293119</v>
      </c>
    </row>
    <row r="310" spans="1:13" ht="12.75">
      <c r="A310" s="4" t="s">
        <v>51</v>
      </c>
      <c r="D310" s="10">
        <v>1113264</v>
      </c>
      <c r="E310" s="10">
        <v>830408</v>
      </c>
      <c r="F310" s="10">
        <v>279218</v>
      </c>
      <c r="G310" s="10">
        <v>0</v>
      </c>
      <c r="H310" s="10">
        <v>0</v>
      </c>
      <c r="I310" s="10">
        <v>820471</v>
      </c>
      <c r="J310" s="10">
        <v>700190</v>
      </c>
      <c r="K310" s="10">
        <v>2005619</v>
      </c>
      <c r="M310" s="3"/>
    </row>
    <row r="311" spans="1:13" ht="12.75">
      <c r="A311" s="4" t="s">
        <v>52</v>
      </c>
      <c r="D311" s="10">
        <v>2946704</v>
      </c>
      <c r="E311" s="10">
        <v>1863766</v>
      </c>
      <c r="F311" s="10">
        <v>1068756</v>
      </c>
      <c r="G311" s="10">
        <v>0</v>
      </c>
      <c r="H311" s="10">
        <v>0</v>
      </c>
      <c r="I311" s="10">
        <v>1453580</v>
      </c>
      <c r="J311" s="10">
        <v>2193310</v>
      </c>
      <c r="K311" s="10">
        <v>1519648</v>
      </c>
      <c r="M311" s="3"/>
    </row>
    <row r="312" spans="1:13" ht="12.75">
      <c r="A312" s="4" t="s">
        <v>53</v>
      </c>
      <c r="D312" s="10">
        <v>3574427</v>
      </c>
      <c r="E312" s="10">
        <v>2107716</v>
      </c>
      <c r="F312" s="10">
        <v>1269196</v>
      </c>
      <c r="G312" s="10">
        <v>0</v>
      </c>
      <c r="H312" s="10">
        <v>96989</v>
      </c>
      <c r="I312" s="10">
        <v>1318932</v>
      </c>
      <c r="J312" s="10">
        <v>4448803</v>
      </c>
      <c r="K312" s="10">
        <v>1572652</v>
      </c>
      <c r="M312" s="3"/>
    </row>
    <row r="313" spans="1:11" ht="12.75">
      <c r="A313" s="8" t="s">
        <v>82</v>
      </c>
      <c r="B313" s="1" t="s">
        <v>16</v>
      </c>
      <c r="D313" s="10"/>
      <c r="E313" s="10"/>
      <c r="F313" s="10"/>
      <c r="G313" s="10"/>
      <c r="H313" s="10"/>
      <c r="I313" s="10"/>
      <c r="J313" s="10"/>
      <c r="K313" s="10"/>
    </row>
    <row r="314" spans="1:13" ht="12.75">
      <c r="A314" s="4" t="s">
        <v>53</v>
      </c>
      <c r="B314" s="1" t="s">
        <v>56</v>
      </c>
      <c r="D314" s="10">
        <v>918256</v>
      </c>
      <c r="E314" s="10">
        <v>796850</v>
      </c>
      <c r="F314" s="10">
        <v>121300</v>
      </c>
      <c r="G314" s="10">
        <v>0</v>
      </c>
      <c r="H314" s="10">
        <v>0</v>
      </c>
      <c r="I314" s="10">
        <v>402716</v>
      </c>
      <c r="J314" s="10">
        <v>515539</v>
      </c>
      <c r="K314" s="10">
        <v>0</v>
      </c>
      <c r="M314" s="3"/>
    </row>
    <row r="315" spans="1:13" ht="12.75">
      <c r="A315" s="8" t="s">
        <v>73</v>
      </c>
      <c r="B315" s="1" t="s">
        <v>16</v>
      </c>
      <c r="C315" s="1"/>
      <c r="D315" s="10"/>
      <c r="E315" s="10"/>
      <c r="F315" s="10"/>
      <c r="G315" s="10"/>
      <c r="H315" s="10"/>
      <c r="I315" s="10"/>
      <c r="J315" s="10"/>
      <c r="K315" s="10"/>
      <c r="M315" s="3"/>
    </row>
    <row r="316" spans="1:13" ht="12.75">
      <c r="A316" s="4" t="s">
        <v>53</v>
      </c>
      <c r="B316" s="1" t="s">
        <v>56</v>
      </c>
      <c r="C316" s="1"/>
      <c r="D316" s="10">
        <v>543076</v>
      </c>
      <c r="E316" s="10">
        <v>541944</v>
      </c>
      <c r="F316" s="10">
        <v>850</v>
      </c>
      <c r="G316" s="10">
        <v>0</v>
      </c>
      <c r="H316" s="10">
        <v>0</v>
      </c>
      <c r="I316" s="10">
        <v>250534</v>
      </c>
      <c r="J316" s="10">
        <v>292542</v>
      </c>
      <c r="K316" s="10">
        <v>0</v>
      </c>
      <c r="M316" s="3"/>
    </row>
    <row r="317" spans="1:13" ht="12.75">
      <c r="A317" s="8" t="s">
        <v>112</v>
      </c>
      <c r="B317" s="1" t="s">
        <v>115</v>
      </c>
      <c r="D317" s="10"/>
      <c r="E317" s="10"/>
      <c r="F317" s="10"/>
      <c r="G317" s="10"/>
      <c r="H317" s="10"/>
      <c r="I317" s="10"/>
      <c r="J317" s="10"/>
      <c r="K317" s="10"/>
      <c r="M317" s="3"/>
    </row>
    <row r="318" spans="1:13" ht="12.75">
      <c r="A318" s="4" t="s">
        <v>53</v>
      </c>
      <c r="B318" s="1" t="s">
        <v>56</v>
      </c>
      <c r="D318" s="10">
        <v>57274</v>
      </c>
      <c r="E318" s="10">
        <v>54321</v>
      </c>
      <c r="F318" s="10">
        <v>0</v>
      </c>
      <c r="G318" s="10">
        <v>2950</v>
      </c>
      <c r="H318" s="10">
        <v>0</v>
      </c>
      <c r="I318" s="10">
        <v>40849</v>
      </c>
      <c r="J318" s="10">
        <v>16513</v>
      </c>
      <c r="K318" s="10">
        <v>0</v>
      </c>
      <c r="M318" s="3"/>
    </row>
    <row r="319" spans="1:11" ht="12.75">
      <c r="A319" s="8"/>
      <c r="B319" s="1"/>
      <c r="C319" s="1"/>
      <c r="D319" s="10"/>
      <c r="E319" s="10"/>
      <c r="F319" s="10"/>
      <c r="G319" s="10"/>
      <c r="H319" s="10"/>
      <c r="I319" s="10"/>
      <c r="J319" s="10"/>
      <c r="K319" s="10"/>
    </row>
    <row r="320" spans="1:11" ht="13.5" thickBot="1">
      <c r="A320" s="6" t="s">
        <v>43</v>
      </c>
      <c r="B320" s="1"/>
      <c r="C320" s="1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7" t="s">
        <v>142</v>
      </c>
      <c r="B321" s="1" t="s">
        <v>16</v>
      </c>
      <c r="C321" s="1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4">
        <v>2002</v>
      </c>
      <c r="B322" s="1" t="s">
        <v>14</v>
      </c>
      <c r="C322" s="1"/>
      <c r="D322" s="10"/>
      <c r="E322" s="10"/>
      <c r="F322" s="10"/>
      <c r="G322" s="10"/>
      <c r="H322" s="10"/>
      <c r="I322" s="10"/>
      <c r="J322" s="10">
        <v>1148583</v>
      </c>
      <c r="K322" s="10">
        <v>5890</v>
      </c>
    </row>
    <row r="323" spans="1:13" ht="12.75">
      <c r="A323" s="4" t="s">
        <v>51</v>
      </c>
      <c r="B323" s="1"/>
      <c r="C323" s="1"/>
      <c r="D323" s="10">
        <v>229425</v>
      </c>
      <c r="E323" s="10">
        <v>123085</v>
      </c>
      <c r="F323" s="10">
        <v>40359</v>
      </c>
      <c r="G323" s="10">
        <v>0</v>
      </c>
      <c r="H323" s="10">
        <v>0</v>
      </c>
      <c r="I323" s="10">
        <v>452440</v>
      </c>
      <c r="J323" s="10">
        <v>925666</v>
      </c>
      <c r="K323" s="10">
        <v>0</v>
      </c>
      <c r="M323" s="3"/>
    </row>
    <row r="324" spans="1:13" ht="12.75">
      <c r="A324" s="4" t="s">
        <v>52</v>
      </c>
      <c r="B324" s="1"/>
      <c r="C324" s="1"/>
      <c r="D324" s="10">
        <v>543378</v>
      </c>
      <c r="E324" s="10">
        <v>244393</v>
      </c>
      <c r="F324" s="10">
        <v>230765</v>
      </c>
      <c r="G324" s="10">
        <v>0</v>
      </c>
      <c r="H324" s="10">
        <v>0</v>
      </c>
      <c r="I324" s="10">
        <v>464495</v>
      </c>
      <c r="J324" s="10">
        <v>1004549</v>
      </c>
      <c r="K324" s="10">
        <v>0</v>
      </c>
      <c r="M324" s="3"/>
    </row>
    <row r="325" spans="1:13" ht="12.75">
      <c r="A325" s="4" t="s">
        <v>53</v>
      </c>
      <c r="B325" s="1"/>
      <c r="C325" s="1"/>
      <c r="D325" s="10">
        <v>2652618</v>
      </c>
      <c r="E325" s="10">
        <v>1596205</v>
      </c>
      <c r="F325" s="10">
        <v>977029</v>
      </c>
      <c r="G325" s="10">
        <v>0</v>
      </c>
      <c r="H325" s="10">
        <v>9000</v>
      </c>
      <c r="I325" s="10">
        <v>503465</v>
      </c>
      <c r="J325" s="10">
        <v>3153702</v>
      </c>
      <c r="K325" s="10">
        <v>0</v>
      </c>
      <c r="M325" s="3"/>
    </row>
    <row r="326" spans="1:11" ht="12.75">
      <c r="A326" s="4"/>
      <c r="B326" s="1"/>
      <c r="C326" s="1"/>
      <c r="D326" s="10"/>
      <c r="E326" s="10"/>
      <c r="F326" s="10"/>
      <c r="G326" s="10"/>
      <c r="H326" s="10"/>
      <c r="I326" s="10"/>
      <c r="J326" s="10"/>
      <c r="K326" s="10"/>
    </row>
    <row r="327" spans="1:11" ht="13.5" thickBot="1">
      <c r="A327" s="6" t="s">
        <v>44</v>
      </c>
      <c r="B327" s="1"/>
      <c r="C327" s="1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7" t="s">
        <v>143</v>
      </c>
      <c r="B328" s="1" t="s">
        <v>13</v>
      </c>
      <c r="C328" s="1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4">
        <v>2002</v>
      </c>
      <c r="B329" s="1" t="s">
        <v>14</v>
      </c>
      <c r="C329" s="1"/>
      <c r="D329" s="10"/>
      <c r="E329" s="10"/>
      <c r="F329" s="10"/>
      <c r="G329" s="10"/>
      <c r="H329" s="10"/>
      <c r="I329" s="10"/>
      <c r="J329" s="10">
        <v>40741</v>
      </c>
      <c r="K329" s="10">
        <v>0</v>
      </c>
    </row>
    <row r="330" spans="1:13" ht="12.75">
      <c r="A330" s="4" t="s">
        <v>51</v>
      </c>
      <c r="B330" s="1"/>
      <c r="C330" s="1"/>
      <c r="D330" s="10">
        <v>2274920</v>
      </c>
      <c r="E330" s="10">
        <v>1888045</v>
      </c>
      <c r="F330" s="10">
        <v>341350</v>
      </c>
      <c r="G330" s="10">
        <v>0</v>
      </c>
      <c r="H330" s="10">
        <v>0</v>
      </c>
      <c r="I330" s="10">
        <v>1426973</v>
      </c>
      <c r="J330" s="10">
        <v>510097</v>
      </c>
      <c r="K330" s="10">
        <v>0</v>
      </c>
      <c r="M330" s="3"/>
    </row>
    <row r="331" spans="1:13" ht="12.75">
      <c r="A331" s="4" t="s">
        <v>52</v>
      </c>
      <c r="B331" s="1"/>
      <c r="C331" s="1"/>
      <c r="D331" s="10">
        <v>2803588</v>
      </c>
      <c r="E331" s="10">
        <v>2402519</v>
      </c>
      <c r="F331" s="10">
        <v>322502</v>
      </c>
      <c r="G331" s="10">
        <v>0</v>
      </c>
      <c r="H331" s="10">
        <v>0</v>
      </c>
      <c r="I331" s="10">
        <v>705637</v>
      </c>
      <c r="J331" s="10">
        <v>2608036</v>
      </c>
      <c r="K331" s="10">
        <v>0</v>
      </c>
      <c r="M331" s="3"/>
    </row>
    <row r="332" spans="1:13" ht="12.75">
      <c r="A332" s="4" t="s">
        <v>53</v>
      </c>
      <c r="B332" s="1"/>
      <c r="C332" s="1"/>
      <c r="D332" s="10">
        <v>3018516</v>
      </c>
      <c r="E332" s="10">
        <v>1834715</v>
      </c>
      <c r="F332" s="10">
        <v>735805</v>
      </c>
      <c r="G332" s="10">
        <v>0</v>
      </c>
      <c r="H332" s="10">
        <v>201801</v>
      </c>
      <c r="I332" s="10">
        <v>814064</v>
      </c>
      <c r="J332" s="10">
        <v>4744796</v>
      </c>
      <c r="K332" s="10">
        <v>0</v>
      </c>
      <c r="M332" s="3"/>
    </row>
    <row r="333" spans="1:13" ht="12.75">
      <c r="A333" s="8" t="s">
        <v>113</v>
      </c>
      <c r="B333" s="1" t="s">
        <v>13</v>
      </c>
      <c r="C333" s="1"/>
      <c r="D333" s="10"/>
      <c r="E333" s="10"/>
      <c r="F333" s="10"/>
      <c r="G333" s="10"/>
      <c r="H333" s="10"/>
      <c r="I333" s="10"/>
      <c r="J333" s="10"/>
      <c r="K333" s="10"/>
      <c r="M333" s="3"/>
    </row>
    <row r="334" spans="1:13" ht="12.75">
      <c r="A334" s="4" t="s">
        <v>53</v>
      </c>
      <c r="B334" s="1" t="s">
        <v>56</v>
      </c>
      <c r="C334" s="1"/>
      <c r="D334" s="10">
        <v>14265</v>
      </c>
      <c r="E334" s="10">
        <v>13765</v>
      </c>
      <c r="F334" s="10">
        <v>0</v>
      </c>
      <c r="G334" s="10">
        <v>500</v>
      </c>
      <c r="H334" s="10">
        <v>0</v>
      </c>
      <c r="I334" s="10">
        <v>5913</v>
      </c>
      <c r="J334" s="10">
        <v>8711</v>
      </c>
      <c r="K334" s="10">
        <v>0</v>
      </c>
      <c r="M334" s="3"/>
    </row>
    <row r="335" spans="1:11" ht="12.75">
      <c r="A335" s="4"/>
      <c r="B335" s="1"/>
      <c r="C335" s="1"/>
      <c r="D335" s="10"/>
      <c r="E335" s="10"/>
      <c r="F335" s="10"/>
      <c r="G335" s="10"/>
      <c r="H335" s="10"/>
      <c r="I335" s="10"/>
      <c r="J335" s="10"/>
      <c r="K335" s="10"/>
    </row>
    <row r="336" spans="1:11" ht="13.5" thickBot="1">
      <c r="A336" s="6" t="s">
        <v>45</v>
      </c>
      <c r="B336" s="1"/>
      <c r="C336" s="1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7" t="s">
        <v>144</v>
      </c>
      <c r="B337" s="1" t="s">
        <v>16</v>
      </c>
      <c r="C337" s="1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4">
        <v>2002</v>
      </c>
      <c r="B338" s="1" t="s">
        <v>14</v>
      </c>
      <c r="C338" s="1"/>
      <c r="D338" s="10"/>
      <c r="E338" s="10"/>
      <c r="F338" s="10"/>
      <c r="G338" s="10"/>
      <c r="H338" s="10"/>
      <c r="I338" s="10"/>
      <c r="J338" s="10">
        <v>14430</v>
      </c>
      <c r="K338" s="10">
        <v>44457</v>
      </c>
    </row>
    <row r="339" spans="1:13" ht="12.75">
      <c r="A339" s="4" t="s">
        <v>51</v>
      </c>
      <c r="D339" s="10">
        <v>296200</v>
      </c>
      <c r="E339" s="10">
        <v>97004</v>
      </c>
      <c r="F339" s="10">
        <v>188146</v>
      </c>
      <c r="G339" s="10">
        <v>0</v>
      </c>
      <c r="H339" s="10">
        <v>0</v>
      </c>
      <c r="I339" s="10">
        <v>295952</v>
      </c>
      <c r="J339" s="10">
        <v>16839</v>
      </c>
      <c r="K339" s="10">
        <v>64271</v>
      </c>
      <c r="M339" s="3"/>
    </row>
    <row r="340" spans="1:13" ht="12.75">
      <c r="A340" s="4" t="s">
        <v>52</v>
      </c>
      <c r="D340" s="10">
        <v>1199154</v>
      </c>
      <c r="E340" s="10">
        <v>629641</v>
      </c>
      <c r="F340" s="10">
        <v>565175</v>
      </c>
      <c r="G340" s="10">
        <v>0</v>
      </c>
      <c r="H340" s="10">
        <v>0</v>
      </c>
      <c r="I340" s="10">
        <v>586827</v>
      </c>
      <c r="J340" s="10">
        <v>629166</v>
      </c>
      <c r="K340" s="10">
        <v>0</v>
      </c>
      <c r="M340" s="3"/>
    </row>
    <row r="341" spans="1:13" ht="12.75">
      <c r="A341" s="4" t="s">
        <v>53</v>
      </c>
      <c r="D341" s="10">
        <v>2509726</v>
      </c>
      <c r="E341" s="10">
        <v>1111311</v>
      </c>
      <c r="F341" s="10">
        <v>1181842</v>
      </c>
      <c r="G341" s="10">
        <v>0</v>
      </c>
      <c r="H341" s="10">
        <v>144969</v>
      </c>
      <c r="I341" s="10">
        <v>766789</v>
      </c>
      <c r="J341" s="10">
        <v>2372103</v>
      </c>
      <c r="K341" s="10">
        <v>0</v>
      </c>
      <c r="M341" s="3"/>
    </row>
    <row r="342" spans="1:13" ht="12.75">
      <c r="A342" s="8" t="s">
        <v>83</v>
      </c>
      <c r="B342" s="1" t="s">
        <v>13</v>
      </c>
      <c r="D342" s="10"/>
      <c r="E342" s="10"/>
      <c r="F342" s="10"/>
      <c r="G342" s="10"/>
      <c r="H342" s="10"/>
      <c r="I342" s="10"/>
      <c r="J342" s="10"/>
      <c r="K342" s="10"/>
      <c r="M342" s="3"/>
    </row>
    <row r="343" spans="1:13" ht="12.75">
      <c r="A343" s="4" t="s">
        <v>53</v>
      </c>
      <c r="B343" s="1" t="s">
        <v>56</v>
      </c>
      <c r="D343" s="10">
        <v>137952</v>
      </c>
      <c r="E343" s="10">
        <v>136852</v>
      </c>
      <c r="F343" s="10">
        <v>1100</v>
      </c>
      <c r="G343" s="10">
        <v>0</v>
      </c>
      <c r="H343" s="10">
        <v>0</v>
      </c>
      <c r="I343" s="10">
        <v>116813</v>
      </c>
      <c r="J343" s="10">
        <v>21138</v>
      </c>
      <c r="K343" s="10">
        <v>0</v>
      </c>
      <c r="M343" s="3"/>
    </row>
    <row r="344" spans="1:13" ht="12.75">
      <c r="A344" s="8" t="s">
        <v>84</v>
      </c>
      <c r="B344" s="1" t="s">
        <v>13</v>
      </c>
      <c r="D344" s="10"/>
      <c r="E344" s="10"/>
      <c r="F344" s="10"/>
      <c r="G344" s="10"/>
      <c r="H344" s="10"/>
      <c r="I344" s="10"/>
      <c r="J344" s="10"/>
      <c r="K344" s="10"/>
      <c r="M344" s="3"/>
    </row>
    <row r="345" spans="1:13" ht="12.75">
      <c r="A345" s="4" t="s">
        <v>53</v>
      </c>
      <c r="B345" s="1" t="s">
        <v>56</v>
      </c>
      <c r="D345" s="10">
        <v>23459</v>
      </c>
      <c r="E345" s="10">
        <v>23359</v>
      </c>
      <c r="F345" s="10">
        <v>0</v>
      </c>
      <c r="G345" s="10">
        <v>100</v>
      </c>
      <c r="H345" s="10">
        <v>0</v>
      </c>
      <c r="I345" s="10">
        <v>21722</v>
      </c>
      <c r="J345" s="10">
        <v>1736</v>
      </c>
      <c r="K345" s="10">
        <v>0</v>
      </c>
      <c r="M345" s="3"/>
    </row>
    <row r="346" spans="1:11" ht="12.75">
      <c r="A346" s="8"/>
      <c r="B346" s="1"/>
      <c r="C346" s="1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8"/>
      <c r="B347" s="1"/>
      <c r="C347" s="1"/>
      <c r="D347" s="11"/>
      <c r="E347" s="11"/>
      <c r="F347" s="11"/>
      <c r="G347" s="11"/>
      <c r="H347" s="11"/>
      <c r="I347" s="11"/>
      <c r="J347" s="11"/>
      <c r="K347" s="11"/>
    </row>
    <row r="348" spans="1:11" ht="12.75">
      <c r="A348" s="8"/>
      <c r="B348" s="1"/>
      <c r="C348" s="1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8"/>
      <c r="B349" s="1"/>
      <c r="C349" s="1"/>
      <c r="D349" s="11"/>
      <c r="E349" s="11"/>
      <c r="F349" s="11"/>
      <c r="G349" s="11"/>
      <c r="H349" s="11"/>
      <c r="I349" s="11"/>
      <c r="J349" s="11"/>
      <c r="K349" s="11"/>
    </row>
    <row r="350" spans="1:11" ht="12.75">
      <c r="A350" s="8"/>
      <c r="B350" s="1"/>
      <c r="C350" s="1"/>
      <c r="D350" s="11"/>
      <c r="E350" s="11"/>
      <c r="F350" s="11"/>
      <c r="G350" s="11"/>
      <c r="H350" s="11"/>
      <c r="I350" s="11"/>
      <c r="J350" s="11"/>
      <c r="K350" s="11"/>
    </row>
    <row r="351" spans="1:11" ht="12.75" customHeight="1">
      <c r="A351" s="18" t="s">
        <v>118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</row>
    <row r="352" spans="1:11" ht="12.75" customHeight="1">
      <c r="A352" s="18" t="s">
        <v>119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</row>
    <row r="353" spans="1:11" ht="12.75" customHeight="1">
      <c r="A353" s="17" t="s">
        <v>120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2:11" ht="12.75">
      <c r="B354" s="1"/>
      <c r="C354" s="1"/>
      <c r="D354" s="2"/>
      <c r="F354" s="3"/>
      <c r="G354" s="5"/>
      <c r="H354" s="3"/>
      <c r="I354" s="3"/>
      <c r="J354" s="3"/>
      <c r="K354" s="3"/>
    </row>
    <row r="355" spans="1:11" ht="12.75">
      <c r="A355" s="4"/>
      <c r="B355" s="4"/>
      <c r="C355" s="4"/>
      <c r="D355" s="5"/>
      <c r="E355" s="5" t="s">
        <v>0</v>
      </c>
      <c r="F355" s="5" t="s">
        <v>1</v>
      </c>
      <c r="G355" s="5" t="s">
        <v>2</v>
      </c>
      <c r="H355" s="5" t="s">
        <v>3</v>
      </c>
      <c r="I355" s="5"/>
      <c r="J355" s="5" t="s">
        <v>4</v>
      </c>
      <c r="K355" s="5" t="s">
        <v>5</v>
      </c>
    </row>
    <row r="356" spans="1:11" ht="12.75">
      <c r="A356" s="13" t="s">
        <v>2</v>
      </c>
      <c r="B356" s="13"/>
      <c r="C356" s="13"/>
      <c r="D356" s="14" t="s">
        <v>6</v>
      </c>
      <c r="E356" s="14" t="s">
        <v>7</v>
      </c>
      <c r="F356" s="14" t="s">
        <v>7</v>
      </c>
      <c r="G356" s="14" t="s">
        <v>8</v>
      </c>
      <c r="H356" s="14" t="s">
        <v>9</v>
      </c>
      <c r="I356" s="14" t="s">
        <v>117</v>
      </c>
      <c r="J356" s="14" t="s">
        <v>10</v>
      </c>
      <c r="K356" s="14" t="s">
        <v>11</v>
      </c>
    </row>
    <row r="357" spans="1:11" ht="13.5" thickBot="1">
      <c r="A357" s="6" t="s">
        <v>46</v>
      </c>
      <c r="B357" s="1"/>
      <c r="C357" s="1"/>
      <c r="D357" s="3"/>
      <c r="E357" s="3"/>
      <c r="F357" s="3"/>
      <c r="G357" s="3"/>
      <c r="H357" s="3"/>
      <c r="I357" s="3"/>
      <c r="J357" s="3"/>
      <c r="K357" s="3"/>
    </row>
    <row r="358" spans="1:11" ht="12.75">
      <c r="A358" s="7" t="s">
        <v>145</v>
      </c>
      <c r="B358" s="1" t="s">
        <v>13</v>
      </c>
      <c r="C358" s="1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4">
        <v>2002</v>
      </c>
      <c r="B359" s="1" t="s">
        <v>14</v>
      </c>
      <c r="C359" s="1"/>
      <c r="D359" s="10"/>
      <c r="E359" s="10"/>
      <c r="F359" s="10"/>
      <c r="G359" s="10"/>
      <c r="H359" s="10"/>
      <c r="I359" s="10"/>
      <c r="J359" s="10">
        <v>127729</v>
      </c>
      <c r="K359" s="10">
        <v>1246565</v>
      </c>
    </row>
    <row r="360" spans="1:13" ht="12.75">
      <c r="A360" s="4" t="s">
        <v>51</v>
      </c>
      <c r="B360" s="1"/>
      <c r="C360" s="1"/>
      <c r="D360" s="10">
        <f>2234246-411640+443654</f>
        <v>2266260</v>
      </c>
      <c r="E360" s="10">
        <v>1426616</v>
      </c>
      <c r="F360" s="10">
        <v>344351</v>
      </c>
      <c r="G360" s="10">
        <v>0</v>
      </c>
      <c r="H360" s="10">
        <v>0</v>
      </c>
      <c r="I360" s="10">
        <f>2696861-411640</f>
        <v>2285221</v>
      </c>
      <c r="J360" s="10">
        <v>107767</v>
      </c>
      <c r="K360" s="10">
        <v>0</v>
      </c>
      <c r="M360" s="3"/>
    </row>
    <row r="361" spans="1:13" ht="12.75">
      <c r="A361" s="4" t="s">
        <v>52</v>
      </c>
      <c r="B361" s="1"/>
      <c r="C361" s="1"/>
      <c r="D361" s="10">
        <v>695437</v>
      </c>
      <c r="E361" s="10">
        <v>497866</v>
      </c>
      <c r="F361" s="10">
        <v>190704</v>
      </c>
      <c r="G361" s="10">
        <v>2100</v>
      </c>
      <c r="H361" s="10">
        <v>0</v>
      </c>
      <c r="I361" s="10">
        <v>563314</v>
      </c>
      <c r="J361" s="10">
        <v>239890</v>
      </c>
      <c r="K361" s="10">
        <v>0</v>
      </c>
      <c r="M361" s="3"/>
    </row>
    <row r="362" spans="1:13" ht="12.75">
      <c r="A362" s="4" t="s">
        <v>53</v>
      </c>
      <c r="B362" s="1"/>
      <c r="C362" s="1"/>
      <c r="D362" s="10">
        <v>2993652</v>
      </c>
      <c r="E362" s="10">
        <v>2222935</v>
      </c>
      <c r="F362" s="10">
        <v>721650</v>
      </c>
      <c r="G362" s="10">
        <v>0</v>
      </c>
      <c r="H362" s="10">
        <v>38270</v>
      </c>
      <c r="I362" s="10">
        <v>1160364</v>
      </c>
      <c r="J362" s="10">
        <v>2073178</v>
      </c>
      <c r="K362" s="10">
        <v>0</v>
      </c>
      <c r="M362" s="3"/>
    </row>
    <row r="363" spans="1:13" ht="12.75">
      <c r="A363" s="8" t="s">
        <v>105</v>
      </c>
      <c r="B363" s="1" t="s">
        <v>16</v>
      </c>
      <c r="C363" s="1"/>
      <c r="D363" s="10"/>
      <c r="E363" s="10"/>
      <c r="F363" s="10"/>
      <c r="G363" s="10"/>
      <c r="H363" s="10"/>
      <c r="I363" s="10"/>
      <c r="J363" s="10"/>
      <c r="K363" s="10"/>
      <c r="M363" s="3"/>
    </row>
    <row r="364" spans="1:13" ht="12.75">
      <c r="A364" s="4" t="s">
        <v>53</v>
      </c>
      <c r="B364" s="1" t="s">
        <v>56</v>
      </c>
      <c r="C364" s="1"/>
      <c r="D364" s="10">
        <f>134276-10000</f>
        <v>124276</v>
      </c>
      <c r="E364" s="10">
        <v>49525</v>
      </c>
      <c r="F364" s="10">
        <v>2000</v>
      </c>
      <c r="G364" s="10">
        <v>72751</v>
      </c>
      <c r="H364" s="10">
        <v>0</v>
      </c>
      <c r="I364" s="10">
        <f>134276-10000</f>
        <v>124276</v>
      </c>
      <c r="J364" s="10">
        <v>0</v>
      </c>
      <c r="K364" s="10">
        <v>0</v>
      </c>
      <c r="M364" s="3"/>
    </row>
    <row r="365" spans="1:11" ht="12.75">
      <c r="A365" s="4"/>
      <c r="B365" s="1"/>
      <c r="C365" s="1"/>
      <c r="D365" s="10"/>
      <c r="E365" s="10"/>
      <c r="F365" s="10"/>
      <c r="G365" s="10"/>
      <c r="H365" s="10"/>
      <c r="I365" s="10"/>
      <c r="J365" s="10"/>
      <c r="K365" s="10"/>
    </row>
    <row r="366" spans="1:11" ht="13.5" thickBot="1">
      <c r="A366" s="6" t="s">
        <v>47</v>
      </c>
      <c r="B366" s="1"/>
      <c r="C366" s="1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7" t="s">
        <v>146</v>
      </c>
      <c r="B367" s="1" t="s">
        <v>13</v>
      </c>
      <c r="C367" s="1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4">
        <v>2002</v>
      </c>
      <c r="B368" s="1" t="s">
        <v>14</v>
      </c>
      <c r="C368" s="1"/>
      <c r="D368" s="10"/>
      <c r="E368" s="10"/>
      <c r="F368" s="10"/>
      <c r="G368" s="10"/>
      <c r="H368" s="10"/>
      <c r="I368" s="10"/>
      <c r="J368" s="10">
        <v>28587</v>
      </c>
      <c r="K368" s="10">
        <v>385783</v>
      </c>
    </row>
    <row r="369" spans="1:13" ht="12.75">
      <c r="A369" s="4" t="s">
        <v>51</v>
      </c>
      <c r="B369" s="1"/>
      <c r="C369" s="1"/>
      <c r="D369" s="10">
        <v>2274152</v>
      </c>
      <c r="E369" s="10">
        <v>1798515</v>
      </c>
      <c r="F369" s="10">
        <v>288030</v>
      </c>
      <c r="G369" s="10">
        <v>0</v>
      </c>
      <c r="H369" s="10">
        <v>750</v>
      </c>
      <c r="I369" s="10">
        <v>1265175</v>
      </c>
      <c r="J369" s="10">
        <v>1037562</v>
      </c>
      <c r="K369" s="10">
        <v>0</v>
      </c>
      <c r="M369" s="3"/>
    </row>
    <row r="370" spans="1:13" ht="12.75">
      <c r="A370" s="4" t="s">
        <v>52</v>
      </c>
      <c r="B370" s="1"/>
      <c r="C370" s="1"/>
      <c r="D370" s="10">
        <v>3324712</v>
      </c>
      <c r="E370" s="10">
        <v>2824752</v>
      </c>
      <c r="F370" s="10">
        <v>393341</v>
      </c>
      <c r="G370" s="10">
        <v>0</v>
      </c>
      <c r="H370" s="10">
        <v>0</v>
      </c>
      <c r="I370" s="10">
        <v>1275005</v>
      </c>
      <c r="J370" s="10">
        <v>3087270</v>
      </c>
      <c r="K370" s="10">
        <v>32986</v>
      </c>
      <c r="M370" s="3"/>
    </row>
    <row r="371" spans="1:13" ht="12.75">
      <c r="A371" s="4" t="s">
        <v>53</v>
      </c>
      <c r="B371" s="1"/>
      <c r="C371" s="1"/>
      <c r="D371" s="10">
        <v>6715584</v>
      </c>
      <c r="E371" s="10">
        <v>4912202</v>
      </c>
      <c r="F371" s="10">
        <v>1202409</v>
      </c>
      <c r="G371" s="10">
        <v>0</v>
      </c>
      <c r="H371" s="10">
        <v>368492</v>
      </c>
      <c r="I371" s="10">
        <v>2300596</v>
      </c>
      <c r="J371" s="10">
        <v>7502258</v>
      </c>
      <c r="K371" s="10">
        <v>37678</v>
      </c>
      <c r="M371" s="3"/>
    </row>
    <row r="372" spans="1:13" ht="12.75">
      <c r="A372" s="8" t="s">
        <v>85</v>
      </c>
      <c r="B372" s="1" t="s">
        <v>16</v>
      </c>
      <c r="C372" s="1"/>
      <c r="D372" s="10"/>
      <c r="E372" s="10"/>
      <c r="F372" s="10"/>
      <c r="G372" s="10"/>
      <c r="H372" s="10"/>
      <c r="I372" s="10"/>
      <c r="J372" s="10"/>
      <c r="K372" s="10"/>
      <c r="M372" s="3"/>
    </row>
    <row r="373" spans="1:13" ht="12.75">
      <c r="A373" s="4" t="s">
        <v>53</v>
      </c>
      <c r="B373" s="1" t="s">
        <v>56</v>
      </c>
      <c r="C373" s="1"/>
      <c r="D373" s="10">
        <v>987581</v>
      </c>
      <c r="E373" s="10">
        <v>860568</v>
      </c>
      <c r="F373" s="10">
        <v>75058</v>
      </c>
      <c r="G373" s="10">
        <f>50000-20454</f>
        <v>29546</v>
      </c>
      <c r="H373" s="10">
        <v>0</v>
      </c>
      <c r="I373" s="10">
        <v>299546</v>
      </c>
      <c r="J373" s="10">
        <v>688034</v>
      </c>
      <c r="K373" s="10">
        <v>24431</v>
      </c>
      <c r="M373" s="3"/>
    </row>
    <row r="374" spans="1:11" ht="12.75">
      <c r="A374" s="8" t="s">
        <v>87</v>
      </c>
      <c r="B374" s="1" t="s">
        <v>16</v>
      </c>
      <c r="C374" s="1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4" t="s">
        <v>53</v>
      </c>
      <c r="B375" s="1" t="s">
        <v>56</v>
      </c>
      <c r="C375" s="1"/>
      <c r="D375" s="10">
        <f>9266405-2000000</f>
        <v>7266405</v>
      </c>
      <c r="E375" s="10">
        <v>1577384</v>
      </c>
      <c r="F375" s="10">
        <v>7655</v>
      </c>
      <c r="G375" s="10">
        <f>7673999-2000000</f>
        <v>5673999</v>
      </c>
      <c r="H375" s="10">
        <v>0</v>
      </c>
      <c r="I375" s="10">
        <f>5048133-2000000</f>
        <v>3048133</v>
      </c>
      <c r="J375" s="10">
        <v>4218272</v>
      </c>
      <c r="K375" s="10">
        <v>3594668</v>
      </c>
    </row>
    <row r="376" spans="1:11" ht="12.75">
      <c r="A376" s="4"/>
      <c r="B376" s="1"/>
      <c r="C376" s="1"/>
      <c r="D376" s="3" t="s">
        <v>116</v>
      </c>
      <c r="E376" s="3"/>
      <c r="F376" s="3"/>
      <c r="G376" s="3"/>
      <c r="H376" s="3"/>
      <c r="I376" s="3"/>
      <c r="J376" s="3"/>
      <c r="K376" s="3"/>
    </row>
    <row r="377" spans="1:11" ht="13.5" thickBot="1">
      <c r="A377" s="6" t="s">
        <v>48</v>
      </c>
      <c r="B377" s="1"/>
      <c r="C377" s="1"/>
      <c r="D377" s="3"/>
      <c r="E377" s="3"/>
      <c r="F377" s="3"/>
      <c r="G377" s="3"/>
      <c r="H377" s="3"/>
      <c r="I377" s="3"/>
      <c r="J377" s="3"/>
      <c r="K377" s="3"/>
    </row>
    <row r="378" spans="1:11" ht="12.75">
      <c r="A378" s="8" t="s">
        <v>86</v>
      </c>
      <c r="B378" s="1" t="s">
        <v>16</v>
      </c>
      <c r="C378" s="1"/>
      <c r="D378" s="9"/>
      <c r="E378" s="3"/>
      <c r="F378" s="3"/>
      <c r="G378" s="3"/>
      <c r="H378" s="3"/>
      <c r="I378" s="3"/>
      <c r="J378" s="3"/>
      <c r="K378" s="3"/>
    </row>
    <row r="379" spans="1:11" ht="12.75">
      <c r="A379" s="4" t="s">
        <v>53</v>
      </c>
      <c r="B379" s="1" t="s">
        <v>33</v>
      </c>
      <c r="C379" s="1"/>
      <c r="D379" s="10">
        <v>3846096</v>
      </c>
      <c r="E379" s="10">
        <v>3413649</v>
      </c>
      <c r="F379" s="10">
        <v>420256</v>
      </c>
      <c r="G379" s="10">
        <v>4600</v>
      </c>
      <c r="H379" s="10">
        <v>0</v>
      </c>
      <c r="I379" s="10">
        <v>957968</v>
      </c>
      <c r="J379" s="10">
        <v>2888127</v>
      </c>
      <c r="K379" s="10">
        <v>0</v>
      </c>
    </row>
    <row r="380" spans="1:11" ht="12.75">
      <c r="A380" s="8" t="s">
        <v>106</v>
      </c>
      <c r="B380" s="1" t="s">
        <v>13</v>
      </c>
      <c r="C380" s="1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4" t="s">
        <v>53</v>
      </c>
      <c r="B381" s="1" t="s">
        <v>33</v>
      </c>
      <c r="C381" s="1"/>
      <c r="D381" s="10">
        <v>348453</v>
      </c>
      <c r="E381" s="10">
        <v>283453</v>
      </c>
      <c r="F381" s="10">
        <v>65000</v>
      </c>
      <c r="G381" s="10">
        <v>0</v>
      </c>
      <c r="H381" s="10">
        <v>0</v>
      </c>
      <c r="I381" s="10">
        <v>165401</v>
      </c>
      <c r="J381" s="10">
        <v>183051</v>
      </c>
      <c r="K381" s="10">
        <v>1032</v>
      </c>
    </row>
    <row r="382" spans="1:11" ht="12.75">
      <c r="A382" s="8" t="s">
        <v>114</v>
      </c>
      <c r="B382" s="1" t="s">
        <v>16</v>
      </c>
      <c r="C382" s="1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4" t="s">
        <v>53</v>
      </c>
      <c r="B383" s="1" t="s">
        <v>33</v>
      </c>
      <c r="C383" s="1"/>
      <c r="D383" s="10">
        <v>10822</v>
      </c>
      <c r="E383" s="10">
        <v>6822</v>
      </c>
      <c r="F383" s="10">
        <v>0</v>
      </c>
      <c r="G383" s="10">
        <v>4000</v>
      </c>
      <c r="H383" s="10">
        <v>0</v>
      </c>
      <c r="I383" s="10">
        <v>7935</v>
      </c>
      <c r="J383" s="10">
        <v>2887</v>
      </c>
      <c r="K383" s="10">
        <v>0</v>
      </c>
    </row>
    <row r="384" spans="1:11" ht="12.75">
      <c r="A384" s="8"/>
      <c r="B384" s="1"/>
      <c r="C384" s="1"/>
      <c r="D384" s="10"/>
      <c r="E384" s="10"/>
      <c r="F384" s="10"/>
      <c r="G384" s="10"/>
      <c r="H384" s="10"/>
      <c r="I384" s="10"/>
      <c r="J384" s="10"/>
      <c r="K384" s="10"/>
    </row>
    <row r="385" spans="1:11" ht="13.5" thickBot="1">
      <c r="A385" s="6" t="s">
        <v>49</v>
      </c>
      <c r="B385" s="1"/>
      <c r="C385" s="1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7" t="s">
        <v>147</v>
      </c>
      <c r="B386" s="1" t="s">
        <v>16</v>
      </c>
      <c r="C386" s="1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4">
        <v>2002</v>
      </c>
      <c r="B387" s="1" t="s">
        <v>14</v>
      </c>
      <c r="C387" s="1"/>
      <c r="D387" s="10"/>
      <c r="E387" s="10"/>
      <c r="F387" s="10"/>
      <c r="G387" s="10"/>
      <c r="H387" s="10"/>
      <c r="I387" s="10"/>
      <c r="J387" s="10">
        <v>1208935</v>
      </c>
      <c r="K387" s="10">
        <v>0</v>
      </c>
    </row>
    <row r="388" spans="1:13" ht="12.75">
      <c r="A388" s="4" t="s">
        <v>51</v>
      </c>
      <c r="B388" s="1"/>
      <c r="C388" s="1"/>
      <c r="D388" s="10">
        <v>116247</v>
      </c>
      <c r="E388" s="10">
        <v>41991</v>
      </c>
      <c r="F388" s="10">
        <v>48000</v>
      </c>
      <c r="G388" s="10">
        <v>0</v>
      </c>
      <c r="H388" s="10">
        <v>0</v>
      </c>
      <c r="I388" s="10">
        <v>401485</v>
      </c>
      <c r="J388" s="10">
        <v>923697</v>
      </c>
      <c r="K388" s="10">
        <v>0</v>
      </c>
      <c r="M388" s="3"/>
    </row>
    <row r="389" spans="1:13" ht="12.75">
      <c r="A389" s="4" t="s">
        <v>52</v>
      </c>
      <c r="B389" s="1"/>
      <c r="C389" s="1"/>
      <c r="D389" s="10">
        <f>1664530-998030</f>
        <v>666500</v>
      </c>
      <c r="E389" s="10">
        <v>441074</v>
      </c>
      <c r="F389" s="10">
        <v>179250</v>
      </c>
      <c r="G389" s="10">
        <v>0</v>
      </c>
      <c r="H389" s="10">
        <v>0</v>
      </c>
      <c r="I389" s="10">
        <f>1755416-998030</f>
        <v>757386</v>
      </c>
      <c r="J389" s="10">
        <v>832810</v>
      </c>
      <c r="K389" s="10">
        <v>0</v>
      </c>
      <c r="M389" s="3"/>
    </row>
    <row r="390" spans="1:11" ht="12.75">
      <c r="A390" s="4" t="s">
        <v>53</v>
      </c>
      <c r="B390" s="1"/>
      <c r="C390" s="1"/>
      <c r="D390" s="10">
        <v>3715626</v>
      </c>
      <c r="E390" s="10">
        <v>2580943</v>
      </c>
      <c r="F390" s="10">
        <v>1003998</v>
      </c>
      <c r="G390" s="10">
        <v>0</v>
      </c>
      <c r="H390" s="10">
        <v>26000</v>
      </c>
      <c r="I390" s="10">
        <v>822224</v>
      </c>
      <c r="J390" s="10">
        <v>3726212</v>
      </c>
      <c r="K390" s="10">
        <v>0</v>
      </c>
    </row>
    <row r="391" spans="1:11" ht="13.5" thickBot="1">
      <c r="A391" s="6" t="s">
        <v>50</v>
      </c>
      <c r="B391" s="1"/>
      <c r="C391" s="1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" t="s">
        <v>148</v>
      </c>
      <c r="B392" s="1" t="s">
        <v>13</v>
      </c>
      <c r="C392" s="1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4">
        <v>2002</v>
      </c>
      <c r="B393" s="1" t="s">
        <v>14</v>
      </c>
      <c r="C393" s="1"/>
      <c r="D393" s="10"/>
      <c r="E393" s="10"/>
      <c r="F393" s="10"/>
      <c r="G393" s="10"/>
      <c r="H393" s="10"/>
      <c r="I393" s="10"/>
      <c r="J393" s="10">
        <v>344431</v>
      </c>
      <c r="K393" s="10">
        <v>0</v>
      </c>
    </row>
    <row r="394" spans="1:13" ht="12.75">
      <c r="A394" s="4" t="s">
        <v>51</v>
      </c>
      <c r="D394" s="10">
        <v>209572</v>
      </c>
      <c r="E394" s="10">
        <v>77968</v>
      </c>
      <c r="F394" s="10">
        <v>127500</v>
      </c>
      <c r="G394" s="10">
        <v>0</v>
      </c>
      <c r="H394" s="10">
        <v>0</v>
      </c>
      <c r="I394" s="10">
        <v>355063</v>
      </c>
      <c r="J394" s="10">
        <v>199041</v>
      </c>
      <c r="K394" s="10">
        <v>0</v>
      </c>
      <c r="M394" s="3"/>
    </row>
    <row r="395" spans="1:13" ht="12.75">
      <c r="A395" s="4" t="s">
        <v>52</v>
      </c>
      <c r="B395" s="1"/>
      <c r="C395" s="1"/>
      <c r="D395" s="10">
        <v>510958</v>
      </c>
      <c r="E395" s="10">
        <v>59028</v>
      </c>
      <c r="F395" s="10">
        <v>434500</v>
      </c>
      <c r="G395" s="10">
        <v>0</v>
      </c>
      <c r="H395" s="10">
        <v>0</v>
      </c>
      <c r="I395" s="10">
        <v>528930</v>
      </c>
      <c r="J395" s="10">
        <v>181068</v>
      </c>
      <c r="K395" s="10">
        <v>0</v>
      </c>
      <c r="M395" s="3"/>
    </row>
    <row r="396" spans="1:11" ht="12.75">
      <c r="A396" s="4" t="s">
        <v>53</v>
      </c>
      <c r="B396" s="1"/>
      <c r="C396" s="1"/>
      <c r="D396" s="10">
        <v>564493</v>
      </c>
      <c r="E396" s="10">
        <v>79163</v>
      </c>
      <c r="F396" s="10">
        <v>431717</v>
      </c>
      <c r="G396" s="10">
        <v>0</v>
      </c>
      <c r="H396" s="10">
        <v>48767</v>
      </c>
      <c r="I396" s="10">
        <v>223636</v>
      </c>
      <c r="J396" s="10">
        <v>521925</v>
      </c>
      <c r="K396" s="10">
        <v>0</v>
      </c>
    </row>
    <row r="397" spans="1:11" ht="12.75">
      <c r="A397" s="4"/>
      <c r="B397" s="1"/>
      <c r="C397" s="1"/>
      <c r="D397" s="3"/>
      <c r="E397" s="3"/>
      <c r="F397" s="3"/>
      <c r="G397" s="3"/>
      <c r="H397" s="3"/>
      <c r="I397" s="3"/>
      <c r="J397" s="3"/>
      <c r="K397" s="3"/>
    </row>
    <row r="398" spans="1:2" ht="13.5" thickBot="1">
      <c r="A398" s="6" t="s">
        <v>50</v>
      </c>
      <c r="B398" s="1"/>
    </row>
    <row r="399" spans="1:11" ht="12.75">
      <c r="A399" s="8" t="s">
        <v>107</v>
      </c>
      <c r="B399" s="1" t="s">
        <v>13</v>
      </c>
      <c r="C399" s="1"/>
      <c r="D399" s="3"/>
      <c r="E399" s="3"/>
      <c r="F399" s="3"/>
      <c r="G399" s="3"/>
      <c r="H399" s="3"/>
      <c r="I399" s="3"/>
      <c r="J399" s="3"/>
      <c r="K399" s="3"/>
    </row>
    <row r="400" spans="1:11" ht="12.75">
      <c r="A400" s="4" t="s">
        <v>53</v>
      </c>
      <c r="B400" s="1" t="s">
        <v>14</v>
      </c>
      <c r="D400" s="3">
        <v>1109155</v>
      </c>
      <c r="E400" s="3">
        <v>449125</v>
      </c>
      <c r="F400" s="3">
        <v>651365</v>
      </c>
      <c r="G400" s="3">
        <v>0</v>
      </c>
      <c r="H400" s="3">
        <v>0</v>
      </c>
      <c r="I400" s="3">
        <v>233078</v>
      </c>
      <c r="J400" s="3">
        <v>876077</v>
      </c>
      <c r="K400" s="3">
        <v>0</v>
      </c>
    </row>
    <row r="404" ht="12.75">
      <c r="D404" s="3"/>
    </row>
  </sheetData>
  <sheetProtection/>
  <mergeCells count="24">
    <mergeCell ref="A3:K3"/>
    <mergeCell ref="A2:K2"/>
    <mergeCell ref="A1:K1"/>
    <mergeCell ref="A51:K51"/>
    <mergeCell ref="A52:K52"/>
    <mergeCell ref="A53:K53"/>
    <mergeCell ref="A101:K101"/>
    <mergeCell ref="A102:K102"/>
    <mergeCell ref="A103:K103"/>
    <mergeCell ref="A151:K151"/>
    <mergeCell ref="A152:K152"/>
    <mergeCell ref="A153:K153"/>
    <mergeCell ref="A201:K201"/>
    <mergeCell ref="A202:K202"/>
    <mergeCell ref="A203:K203"/>
    <mergeCell ref="A251:K251"/>
    <mergeCell ref="A252:K252"/>
    <mergeCell ref="A353:K353"/>
    <mergeCell ref="A253:K253"/>
    <mergeCell ref="A301:K301"/>
    <mergeCell ref="A302:K302"/>
    <mergeCell ref="A303:K303"/>
    <mergeCell ref="A351:K351"/>
    <mergeCell ref="A352:K352"/>
  </mergeCells>
  <printOptions/>
  <pageMargins left="0.5" right="0.25" top="0.5" bottom="0.5" header="0.5" footer="0.5"/>
  <pageSetup fitToWidth="2"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2008-03-27T14:27:11Z</cp:lastPrinted>
  <dcterms:created xsi:type="dcterms:W3CDTF">2003-05-29T15:00:35Z</dcterms:created>
  <dcterms:modified xsi:type="dcterms:W3CDTF">2008-03-27T14:27:21Z</dcterms:modified>
  <cp:category/>
  <cp:version/>
  <cp:contentType/>
  <cp:contentStatus/>
</cp:coreProperties>
</file>