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4976" windowHeight="9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<sst xmlns="http://schemas.openxmlformats.org/spreadsheetml/2006/main" count="17" uniqueCount="12">
  <si>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Median Receipts of House Candidates</t>
  </si>
  <si>
    <t>Through March 31 of the Election Year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</si>
  <si>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</si>
  <si>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</si>
  <si>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</si>
  <si>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</si>
  <si>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</si>
  <si>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Note: includes only candidates who reported raising some money before March 31.</t>
  </si>
  <si>
    <t>Number of House Challengers Who</t>
  </si>
  <si>
    <t>by March 31 of the Election Year</t>
  </si>
  <si>
    <t>All Challengers</t>
  </si>
  <si>
    <t>Reported receipts of at least $100,000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</si>
</sst>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tabSelected="1" workbookViewId="0" topLeftCell="A6">
      <selection activeCell="E32" sqref="E32"/>
    </sheetView>
  </sheetViews>
  <sheetFormatPr defaultColWidth="9.140625" defaultRowHeight="12.75"/>
  <cols>
    <col min="3" max="3" width="12.28125" style="0" bestFit="1" customWidth="1"/>
    <col min="4" max="4" width="12.28125" style="0" customWidth="1"/>
    <col min="8" max="8" width="9.57421875" style="0" customWidth="1"/>
    <col min="9" max="11" width="9.28125" style="0" bestFit="1" customWidth="1"/>
    <col min="12" max="12" width="8.8515625" style="6" customWidth="1"/>
    <col min="13" max="14" width="9.28125" style="6" bestFit="1" customWidth="1"/>
  </cols>
  <sheetData>
    <row r="3" ht="12.75">
      <c r="F3" t="s">
        <v>0</v>
      </c>
    </row>
    <row r="4" ht="12.75">
      <c r="F4" t="s">
        <v>1</v>
      </c>
    </row>
    <row r="6" spans="4:14" ht="12.75">
      <c r="D6" s="2">
        <v>2006</v>
      </c>
      <c r="E6" s="1">
        <v>2004</v>
      </c>
      <c r="F6" s="2">
        <v>2002</v>
      </c>
      <c r="G6" s="2">
        <v>2000</v>
      </c>
      <c r="H6" s="2">
        <v>1998</v>
      </c>
      <c r="I6" s="2">
        <v>1996</v>
      </c>
      <c r="J6" s="2">
        <v>1994</v>
      </c>
      <c r="K6" s="2">
        <v>1992</v>
      </c>
      <c r="L6" s="7"/>
      <c r="M6" s="7"/>
      <c r="N6" s="7"/>
    </row>
    <row r="7" ht="12.75">
      <c r="C7" t="s">
        <v>2</v>
      </c>
    </row>
    <row r="8" spans="3:14" ht="12.75">
      <c r="C8" t="s">
        <v>3</v>
      </c>
      <c r="D8" s="3">
        <v>492231</v>
      </c>
      <c r="E8" s="3">
        <f>(433709+428881)/2</f>
        <v>431295</v>
      </c>
      <c r="F8" s="3">
        <f>(374818+377276)/2</f>
        <v>376047</v>
      </c>
      <c r="G8" s="3">
        <f>(319897+318635)/2</f>
        <v>319266</v>
      </c>
      <c r="H8" s="4">
        <v>258541</v>
      </c>
      <c r="I8" s="4">
        <f>(217398+217473)/2</f>
        <v>217435.5</v>
      </c>
      <c r="J8" s="4">
        <v>213482</v>
      </c>
      <c r="K8" s="4">
        <v>183702</v>
      </c>
      <c r="L8" s="8"/>
      <c r="M8" s="8"/>
      <c r="N8" s="8"/>
    </row>
    <row r="9" spans="3:14" ht="12.75">
      <c r="C9" t="s">
        <v>4</v>
      </c>
      <c r="D9" s="3">
        <v>36695</v>
      </c>
      <c r="E9" s="3">
        <v>26340</v>
      </c>
      <c r="F9" s="3">
        <v>34794</v>
      </c>
      <c r="G9" s="3">
        <f>(68701+70890)/2</f>
        <v>69795.5</v>
      </c>
      <c r="H9" s="4">
        <f>(41378+41251)/2</f>
        <v>41314.5</v>
      </c>
      <c r="I9" s="4">
        <f>(30119+30150)/2</f>
        <v>30134.5</v>
      </c>
      <c r="J9" s="4">
        <v>27184</v>
      </c>
      <c r="K9" s="4">
        <v>20320</v>
      </c>
      <c r="L9" s="8"/>
      <c r="M9" s="8"/>
      <c r="N9" s="8"/>
    </row>
    <row r="10" spans="3:14" ht="12.75">
      <c r="C10" t="s">
        <v>5</v>
      </c>
      <c r="D10" s="3">
        <v>128919</v>
      </c>
      <c r="E10" s="3">
        <v>91154</v>
      </c>
      <c r="F10" s="3">
        <v>107800</v>
      </c>
      <c r="G10" s="3">
        <v>75820</v>
      </c>
      <c r="H10" s="4">
        <v>99625</v>
      </c>
      <c r="I10" s="4">
        <f>(67540+67901)/2</f>
        <v>67720.5</v>
      </c>
      <c r="J10" s="4">
        <v>62329</v>
      </c>
      <c r="K10" s="4">
        <v>44249</v>
      </c>
      <c r="L10" s="8"/>
      <c r="M10" s="8"/>
      <c r="N10" s="8"/>
    </row>
    <row r="11" spans="4:14" ht="12.75">
      <c r="D11" s="3"/>
      <c r="E11" s="3"/>
      <c r="G11" s="3"/>
      <c r="H11" s="4"/>
      <c r="I11" s="4"/>
      <c r="J11" s="4"/>
      <c r="K11" s="4"/>
      <c r="L11" s="8"/>
      <c r="M11" s="8"/>
      <c r="N11" s="8"/>
    </row>
    <row r="12" spans="3:14" ht="12.75">
      <c r="C12" t="s">
        <v>6</v>
      </c>
      <c r="D12" s="3"/>
      <c r="E12" s="3"/>
      <c r="G12" s="3"/>
      <c r="H12" s="4"/>
      <c r="I12" s="4"/>
      <c r="J12" s="4"/>
      <c r="K12" s="4"/>
      <c r="L12" s="8"/>
      <c r="M12" s="8"/>
      <c r="N12" s="8"/>
    </row>
    <row r="13" spans="3:14" ht="12.75">
      <c r="C13" t="s">
        <v>3</v>
      </c>
      <c r="D13" s="3">
        <f>(653470+653517)/2</f>
        <v>653493.5</v>
      </c>
      <c r="E13" s="3">
        <f>(531846+533221)/2</f>
        <v>532533.5</v>
      </c>
      <c r="F13" s="3">
        <v>436755</v>
      </c>
      <c r="G13" s="3">
        <v>405283</v>
      </c>
      <c r="H13" s="4">
        <f>(308318+312152)/2</f>
        <v>310235</v>
      </c>
      <c r="I13" s="4">
        <f>(323493+328868)/2</f>
        <v>326180.5</v>
      </c>
      <c r="J13" s="4">
        <v>214212</v>
      </c>
      <c r="K13" s="4">
        <v>202067</v>
      </c>
      <c r="L13" s="8"/>
      <c r="M13" s="8"/>
      <c r="N13" s="8"/>
    </row>
    <row r="14" spans="3:14" ht="12.75">
      <c r="C14" t="s">
        <v>4</v>
      </c>
      <c r="D14" s="3">
        <v>37763</v>
      </c>
      <c r="E14" s="3">
        <v>31162</v>
      </c>
      <c r="F14" s="3">
        <v>28123</v>
      </c>
      <c r="G14" s="3">
        <f>(32746+32757)/2</f>
        <v>32751.5</v>
      </c>
      <c r="H14" s="4">
        <f>(34247+34852)/2</f>
        <v>34549.5</v>
      </c>
      <c r="I14" s="4">
        <v>26550</v>
      </c>
      <c r="J14" s="4">
        <v>21700</v>
      </c>
      <c r="K14" s="4">
        <v>21570</v>
      </c>
      <c r="L14" s="8"/>
      <c r="M14" s="8"/>
      <c r="N14" s="8"/>
    </row>
    <row r="15" spans="3:14" ht="12.75">
      <c r="C15" t="s">
        <v>5</v>
      </c>
      <c r="D15" s="3">
        <v>137715</v>
      </c>
      <c r="E15" s="3">
        <f>(165707+165652)/2</f>
        <v>165679.5</v>
      </c>
      <c r="F15" s="3">
        <f>(110289+110353)/2</f>
        <v>110321</v>
      </c>
      <c r="G15" s="3">
        <v>165775</v>
      </c>
      <c r="H15" s="4">
        <v>75450</v>
      </c>
      <c r="I15" s="4">
        <v>60389</v>
      </c>
      <c r="J15" s="4">
        <v>57414</v>
      </c>
      <c r="K15" s="4">
        <v>43606</v>
      </c>
      <c r="L15" s="8"/>
      <c r="M15" s="8"/>
      <c r="N15" s="8"/>
    </row>
    <row r="17" ht="12.75">
      <c r="B17" t="s">
        <v>7</v>
      </c>
    </row>
    <row r="23" ht="12.75">
      <c r="F23" t="s">
        <v>8</v>
      </c>
    </row>
    <row r="24" ht="12.75">
      <c r="F24" t="s">
        <v>11</v>
      </c>
    </row>
    <row r="25" ht="12.75">
      <c r="F25" t="s">
        <v>9</v>
      </c>
    </row>
    <row r="27" spans="4:11" ht="12.75">
      <c r="D27" s="2">
        <v>2006</v>
      </c>
      <c r="E27" s="1">
        <v>2004</v>
      </c>
      <c r="F27" s="2">
        <v>2002</v>
      </c>
      <c r="G27" s="2">
        <v>2000</v>
      </c>
      <c r="H27" s="2">
        <v>1998</v>
      </c>
      <c r="I27" s="2">
        <v>1996</v>
      </c>
      <c r="J27" s="2">
        <v>1994</v>
      </c>
      <c r="K27" s="2">
        <v>1992</v>
      </c>
    </row>
    <row r="28" spans="3:11" ht="12.75">
      <c r="C28" t="s">
        <v>2</v>
      </c>
      <c r="D28" s="5">
        <v>86</v>
      </c>
      <c r="E28" s="5">
        <v>47</v>
      </c>
      <c r="F28" s="5">
        <v>41</v>
      </c>
      <c r="G28" s="5">
        <v>66</v>
      </c>
      <c r="H28" s="5">
        <v>40</v>
      </c>
      <c r="I28" s="5">
        <v>59</v>
      </c>
      <c r="J28" s="5">
        <v>22</v>
      </c>
      <c r="K28" s="5">
        <v>17</v>
      </c>
    </row>
    <row r="29" spans="3:11" ht="12.75">
      <c r="C29" t="s">
        <v>6</v>
      </c>
      <c r="D29" s="5">
        <v>37</v>
      </c>
      <c r="E29" s="5">
        <v>63</v>
      </c>
      <c r="F29" s="5">
        <v>32</v>
      </c>
      <c r="G29" s="5">
        <v>44</v>
      </c>
      <c r="H29" s="5">
        <v>37</v>
      </c>
      <c r="I29" s="5">
        <v>42</v>
      </c>
      <c r="J29" s="5">
        <v>33</v>
      </c>
      <c r="K29" s="5">
        <v>22</v>
      </c>
    </row>
    <row r="31" spans="2:11" ht="12.75">
      <c r="B31" t="s">
        <v>10</v>
      </c>
      <c r="D31" s="5">
        <v>125</v>
      </c>
      <c r="E31" s="5">
        <v>111</v>
      </c>
      <c r="F31" s="5">
        <v>74</v>
      </c>
      <c r="G31" s="5">
        <v>111</v>
      </c>
      <c r="H31" s="5">
        <v>81</v>
      </c>
      <c r="I31" s="5">
        <v>105</v>
      </c>
      <c r="J31" s="5">
        <v>55</v>
      </c>
      <c r="K31" s="5">
        <v>40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2006-05-11T14:12:38Z</cp:lastPrinted>
  <dcterms:created xsi:type="dcterms:W3CDTF">2006-04-06T20:17:31Z</dcterms:created>
  <dcterms:modified xsi:type="dcterms:W3CDTF">2006-05-11T14:13:43Z</dcterms:modified>
  <cp:category/>
  <cp:version/>
  <cp:contentType/>
  <cp:contentStatus/>
</cp:coreProperties>
</file>