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<sst xmlns="http://schemas.openxmlformats.org/spreadsheetml/2006/main" count="21" uniqueCount="17">
  <si>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</si>
  <si>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</si>
  <si>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</si>
  <si>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</si>
  <si>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</si>
  <si>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</si>
  <si>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</si>
  <si>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</si>
  <si>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</si>
  <si>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</si>
  <si>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</si>
  <si>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</si>
  <si>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</si>
  <si>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</si>
  <si>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</si>
  <si>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</si>
  <si>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Off Year Financial Activity of Congressional Candidates - 1993-2005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</si>
</sst>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B43">
      <selection activeCell="L71" sqref="L71:L76"/>
    </sheetView>
  </sheetViews>
  <sheetFormatPr defaultColWidth="9.140625" defaultRowHeight="12.75"/>
  <cols>
    <col min="1" max="1" width="11.7109375" style="0" bestFit="1" customWidth="1"/>
    <col min="2" max="3" width="9.140625" style="0" bestFit="1" customWidth="1"/>
    <col min="4" max="5" width="12.7109375" style="0" bestFit="1" customWidth="1"/>
    <col min="6" max="6" width="12.8515625" style="0" customWidth="1"/>
    <col min="7" max="7" width="13.7109375" style="0" bestFit="1" customWidth="1"/>
    <col min="8" max="8" width="12.8515625" style="0" bestFit="1" customWidth="1"/>
    <col min="9" max="9" width="12.7109375" style="0" bestFit="1" customWidth="1"/>
    <col min="10" max="10" width="11.7109375" style="0" bestFit="1" customWidth="1"/>
  </cols>
  <sheetData>
    <row r="1" spans="4:10" ht="12.75">
      <c r="D1" s="1"/>
      <c r="E1" s="1"/>
      <c r="F1" s="2" t="s">
        <v>16</v>
      </c>
      <c r="G1" s="1"/>
      <c r="H1" s="1"/>
      <c r="I1" s="1"/>
      <c r="J1" s="1"/>
    </row>
    <row r="2" spans="2:10" ht="12.75">
      <c r="B2" s="3"/>
      <c r="C2" s="3"/>
      <c r="D2" s="2"/>
      <c r="E2" s="2" t="s">
        <v>0</v>
      </c>
      <c r="F2" s="2" t="s">
        <v>0</v>
      </c>
      <c r="G2" s="2" t="s">
        <v>1</v>
      </c>
      <c r="H2" s="2"/>
      <c r="I2" s="2"/>
      <c r="J2" s="2"/>
    </row>
    <row r="3" spans="2:10" ht="13.5" thickBot="1">
      <c r="B3" s="3"/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2.75">
      <c r="A4" s="6" t="s">
        <v>10</v>
      </c>
      <c r="D4" s="1"/>
      <c r="E4" s="1"/>
      <c r="F4" s="1"/>
      <c r="G4" s="1"/>
      <c r="H4" s="1"/>
      <c r="I4" s="1"/>
      <c r="J4" s="1"/>
    </row>
    <row r="5" spans="1:12" ht="12.75">
      <c r="A5" s="6"/>
      <c r="B5">
        <v>2005</v>
      </c>
      <c r="C5">
        <f aca="true" t="shared" si="0" ref="C5:J11">C14+C47</f>
        <v>130</v>
      </c>
      <c r="D5" s="1">
        <f t="shared" si="0"/>
        <v>187758509</v>
      </c>
      <c r="E5" s="1">
        <f t="shared" si="0"/>
        <v>141163882</v>
      </c>
      <c r="F5" s="1">
        <f t="shared" si="0"/>
        <v>29101460</v>
      </c>
      <c r="G5" s="1">
        <f t="shared" si="0"/>
        <v>11221573</v>
      </c>
      <c r="H5" s="1">
        <f t="shared" si="0"/>
        <v>68989614</v>
      </c>
      <c r="I5" s="1">
        <f t="shared" si="0"/>
        <v>167379060</v>
      </c>
      <c r="J5" s="1">
        <f t="shared" si="0"/>
        <v>16237959</v>
      </c>
      <c r="L5" s="10">
        <f>(D5-D6)/D6</f>
        <v>0.12718499185690024</v>
      </c>
    </row>
    <row r="6" spans="2:12" ht="12.75">
      <c r="B6">
        <v>2003</v>
      </c>
      <c r="C6">
        <f t="shared" si="0"/>
        <v>117</v>
      </c>
      <c r="D6" s="1">
        <f t="shared" si="0"/>
        <v>166572932</v>
      </c>
      <c r="E6" s="1">
        <f t="shared" si="0"/>
        <v>109250587</v>
      </c>
      <c r="F6" s="1">
        <f t="shared" si="0"/>
        <v>24249021</v>
      </c>
      <c r="G6" s="1">
        <f t="shared" si="0"/>
        <v>22072924</v>
      </c>
      <c r="H6" s="1">
        <f t="shared" si="0"/>
        <v>66338845</v>
      </c>
      <c r="I6" s="1">
        <f t="shared" si="0"/>
        <v>153240941</v>
      </c>
      <c r="J6" s="1">
        <f t="shared" si="0"/>
        <v>25778548</v>
      </c>
      <c r="L6" s="10">
        <f>(D6-D7)/D7</f>
        <v>0.7434063725096375</v>
      </c>
    </row>
    <row r="7" spans="2:12" ht="12.75">
      <c r="B7" s="7">
        <v>2001</v>
      </c>
      <c r="C7">
        <f t="shared" si="0"/>
        <v>103</v>
      </c>
      <c r="D7" s="1">
        <f t="shared" si="0"/>
        <v>95544524</v>
      </c>
      <c r="E7" s="1">
        <f t="shared" si="0"/>
        <v>66046214</v>
      </c>
      <c r="F7" s="1">
        <f t="shared" si="0"/>
        <v>20245886</v>
      </c>
      <c r="G7" s="1">
        <f t="shared" si="0"/>
        <v>4418494</v>
      </c>
      <c r="H7" s="1">
        <f t="shared" si="0"/>
        <v>30000552</v>
      </c>
      <c r="I7" s="1">
        <f t="shared" si="0"/>
        <v>83440662</v>
      </c>
      <c r="J7" s="1">
        <f t="shared" si="0"/>
        <v>7249507</v>
      </c>
      <c r="L7" s="10">
        <f>(D7-D8)/D8</f>
        <v>-0.18774515955295387</v>
      </c>
    </row>
    <row r="8" spans="2:12" ht="12.75">
      <c r="B8" s="7">
        <v>1999</v>
      </c>
      <c r="C8">
        <f t="shared" si="0"/>
        <v>142</v>
      </c>
      <c r="D8" s="1">
        <f t="shared" si="0"/>
        <v>117628753</v>
      </c>
      <c r="E8" s="1">
        <f t="shared" si="0"/>
        <v>83514894</v>
      </c>
      <c r="F8" s="1">
        <f t="shared" si="0"/>
        <v>19740205</v>
      </c>
      <c r="G8" s="1">
        <f t="shared" si="0"/>
        <v>7717114</v>
      </c>
      <c r="H8" s="1">
        <f t="shared" si="0"/>
        <v>42659869</v>
      </c>
      <c r="I8" s="1">
        <f t="shared" si="0"/>
        <v>96470497</v>
      </c>
      <c r="J8" s="1">
        <f t="shared" si="0"/>
        <v>8493195</v>
      </c>
      <c r="L8" s="10">
        <f>(D8-D9)/D9</f>
        <v>0.21755914449659244</v>
      </c>
    </row>
    <row r="9" spans="2:12" ht="12.75">
      <c r="B9" s="8">
        <v>1997</v>
      </c>
      <c r="C9">
        <f t="shared" si="0"/>
        <v>107</v>
      </c>
      <c r="D9" s="1">
        <f t="shared" si="0"/>
        <v>96610299</v>
      </c>
      <c r="E9" s="1">
        <f t="shared" si="0"/>
        <v>58296945</v>
      </c>
      <c r="F9" s="1">
        <f t="shared" si="0"/>
        <v>16124810</v>
      </c>
      <c r="G9" s="1">
        <f t="shared" si="0"/>
        <v>12152806</v>
      </c>
      <c r="H9" s="1">
        <f t="shared" si="0"/>
        <v>38875953</v>
      </c>
      <c r="I9" s="1">
        <f t="shared" si="0"/>
        <v>84824693</v>
      </c>
      <c r="J9" s="1">
        <f t="shared" si="0"/>
        <v>13992543</v>
      </c>
      <c r="L9" s="10">
        <f>(D9-D10)/D10</f>
        <v>0.4242334615252504</v>
      </c>
    </row>
    <row r="10" spans="2:12" ht="12.75">
      <c r="B10">
        <v>1995</v>
      </c>
      <c r="C10">
        <f t="shared" si="0"/>
        <v>121</v>
      </c>
      <c r="D10" s="1">
        <f t="shared" si="0"/>
        <v>67833190</v>
      </c>
      <c r="E10" s="1">
        <f t="shared" si="0"/>
        <v>42766293</v>
      </c>
      <c r="F10" s="1">
        <f t="shared" si="0"/>
        <v>11868205</v>
      </c>
      <c r="G10" s="1">
        <f t="shared" si="0"/>
        <v>7585853</v>
      </c>
      <c r="H10" s="1">
        <f t="shared" si="0"/>
        <v>32998732</v>
      </c>
      <c r="I10" s="1">
        <f t="shared" si="0"/>
        <v>44349813</v>
      </c>
      <c r="J10" s="1">
        <f t="shared" si="0"/>
        <v>6679424</v>
      </c>
      <c r="L10" s="10">
        <f>(D10-D11)/D11</f>
        <v>-0.10397407710070584</v>
      </c>
    </row>
    <row r="11" spans="2:10" ht="12.75">
      <c r="B11">
        <v>1993</v>
      </c>
      <c r="C11">
        <f t="shared" si="0"/>
        <v>115</v>
      </c>
      <c r="D11" s="1">
        <f t="shared" si="0"/>
        <v>75704495</v>
      </c>
      <c r="E11" s="1">
        <f t="shared" si="0"/>
        <v>53042711</v>
      </c>
      <c r="F11" s="1">
        <f t="shared" si="0"/>
        <v>13703222</v>
      </c>
      <c r="G11" s="1">
        <f t="shared" si="0"/>
        <v>5322755</v>
      </c>
      <c r="H11" s="1">
        <f t="shared" si="0"/>
        <v>40176957</v>
      </c>
      <c r="I11" s="1">
        <f t="shared" si="0"/>
        <v>48114923</v>
      </c>
      <c r="J11" s="1">
        <f t="shared" si="0"/>
        <v>9169009</v>
      </c>
    </row>
    <row r="12" spans="4:10" ht="12.75">
      <c r="D12" s="1"/>
      <c r="E12" s="1"/>
      <c r="F12" s="1"/>
      <c r="G12" s="1"/>
      <c r="H12" s="1"/>
      <c r="I12" s="1"/>
      <c r="J12" s="1"/>
    </row>
    <row r="13" spans="1:10" ht="12.75">
      <c r="A13" s="6" t="s">
        <v>11</v>
      </c>
      <c r="D13" s="1"/>
      <c r="E13" s="1"/>
      <c r="F13" s="1"/>
      <c r="G13" s="1"/>
      <c r="H13" s="1"/>
      <c r="I13" s="1"/>
      <c r="J13" s="1"/>
    </row>
    <row r="14" spans="1:12" ht="12.75">
      <c r="A14" s="6"/>
      <c r="B14">
        <v>2005</v>
      </c>
      <c r="C14">
        <f aca="true" t="shared" si="1" ref="C14:J20">C22+C30+C38</f>
        <v>64</v>
      </c>
      <c r="D14" s="1">
        <f t="shared" si="1"/>
        <v>109488302</v>
      </c>
      <c r="E14" s="1">
        <f t="shared" si="1"/>
        <v>85184996</v>
      </c>
      <c r="F14" s="1">
        <f t="shared" si="1"/>
        <v>13460104</v>
      </c>
      <c r="G14" s="1">
        <f t="shared" si="1"/>
        <v>7030098</v>
      </c>
      <c r="H14" s="1">
        <f t="shared" si="1"/>
        <v>39255087</v>
      </c>
      <c r="I14" s="1">
        <f t="shared" si="1"/>
        <v>96593905</v>
      </c>
      <c r="J14" s="1">
        <f t="shared" si="1"/>
        <v>11202617</v>
      </c>
      <c r="L14" s="10">
        <f>(D14-D15)/D15</f>
        <v>0.22127225346986854</v>
      </c>
    </row>
    <row r="15" spans="2:12" ht="12.75">
      <c r="B15">
        <v>2003</v>
      </c>
      <c r="C15">
        <f t="shared" si="1"/>
        <v>50</v>
      </c>
      <c r="D15" s="1">
        <f t="shared" si="1"/>
        <v>89651019</v>
      </c>
      <c r="E15" s="1">
        <f t="shared" si="1"/>
        <v>58837927</v>
      </c>
      <c r="F15" s="1">
        <f t="shared" si="1"/>
        <v>11239215</v>
      </c>
      <c r="G15" s="1">
        <f t="shared" si="1"/>
        <v>14688450</v>
      </c>
      <c r="H15" s="1">
        <f t="shared" si="1"/>
        <v>39433121</v>
      </c>
      <c r="I15" s="1">
        <f t="shared" si="1"/>
        <v>82506638</v>
      </c>
      <c r="J15" s="1">
        <f t="shared" si="1"/>
        <v>15018166</v>
      </c>
      <c r="L15" s="10">
        <f>(D15-D16)/D16</f>
        <v>0.809934251781584</v>
      </c>
    </row>
    <row r="16" spans="2:12" ht="12.75">
      <c r="B16" s="7">
        <v>2001</v>
      </c>
      <c r="C16">
        <f t="shared" si="1"/>
        <v>46</v>
      </c>
      <c r="D16" s="1">
        <f t="shared" si="1"/>
        <v>49532749</v>
      </c>
      <c r="E16" s="1">
        <f t="shared" si="1"/>
        <v>36317169</v>
      </c>
      <c r="F16" s="1">
        <f t="shared" si="1"/>
        <v>9143995</v>
      </c>
      <c r="G16" s="1">
        <f t="shared" si="1"/>
        <v>1764705</v>
      </c>
      <c r="H16" s="1">
        <f t="shared" si="1"/>
        <v>16464178</v>
      </c>
      <c r="I16" s="1">
        <f t="shared" si="1"/>
        <v>43484254</v>
      </c>
      <c r="J16" s="1">
        <f t="shared" si="1"/>
        <v>1629958</v>
      </c>
      <c r="L16" s="10">
        <f>(D16-D17)/D17</f>
        <v>-0.07832546483181554</v>
      </c>
    </row>
    <row r="17" spans="2:12" ht="12.75">
      <c r="B17" s="7">
        <v>1999</v>
      </c>
      <c r="C17">
        <f t="shared" si="1"/>
        <v>77</v>
      </c>
      <c r="D17" s="1">
        <f t="shared" si="1"/>
        <v>53742126</v>
      </c>
      <c r="E17" s="1">
        <f t="shared" si="1"/>
        <v>36294154</v>
      </c>
      <c r="F17" s="1">
        <f t="shared" si="1"/>
        <v>7649378</v>
      </c>
      <c r="G17" s="1">
        <f t="shared" si="1"/>
        <v>7026334</v>
      </c>
      <c r="H17" s="1">
        <f t="shared" si="1"/>
        <v>20897786</v>
      </c>
      <c r="I17" s="1">
        <f t="shared" si="1"/>
        <v>37015489</v>
      </c>
      <c r="J17" s="1">
        <f t="shared" si="1"/>
        <v>5850532</v>
      </c>
      <c r="L17" s="10">
        <f>(D17-D18)/D18</f>
        <v>0.14270323121321576</v>
      </c>
    </row>
    <row r="18" spans="2:12" ht="12.75">
      <c r="B18" s="8">
        <v>1997</v>
      </c>
      <c r="C18">
        <f t="shared" si="1"/>
        <v>49</v>
      </c>
      <c r="D18" s="1">
        <f t="shared" si="1"/>
        <v>47030694</v>
      </c>
      <c r="E18" s="1">
        <f t="shared" si="1"/>
        <v>30072304</v>
      </c>
      <c r="F18" s="1">
        <f t="shared" si="1"/>
        <v>7947341</v>
      </c>
      <c r="G18" s="1">
        <f t="shared" si="1"/>
        <v>1696002</v>
      </c>
      <c r="H18" s="1">
        <f t="shared" si="1"/>
        <v>16535729</v>
      </c>
      <c r="I18" s="1">
        <f t="shared" si="1"/>
        <v>40852149</v>
      </c>
      <c r="J18" s="1">
        <f t="shared" si="1"/>
        <v>2026051</v>
      </c>
      <c r="L18" s="10">
        <f>(D18-D19)/D19</f>
        <v>0.4559140380113331</v>
      </c>
    </row>
    <row r="19" spans="2:12" ht="12.75">
      <c r="B19">
        <v>1995</v>
      </c>
      <c r="C19">
        <f t="shared" si="1"/>
        <v>53</v>
      </c>
      <c r="D19" s="1">
        <f t="shared" si="1"/>
        <v>32303208</v>
      </c>
      <c r="E19" s="1">
        <f t="shared" si="1"/>
        <v>21853041</v>
      </c>
      <c r="F19" s="1">
        <f t="shared" si="1"/>
        <v>4322666</v>
      </c>
      <c r="G19" s="1">
        <f t="shared" si="1"/>
        <v>3132720</v>
      </c>
      <c r="H19" s="1">
        <f t="shared" si="1"/>
        <v>15177853</v>
      </c>
      <c r="I19" s="1">
        <f t="shared" si="1"/>
        <v>20171822</v>
      </c>
      <c r="J19" s="1">
        <f t="shared" si="1"/>
        <v>2328740</v>
      </c>
      <c r="L19" s="10">
        <f>(D19-D20)/D20</f>
        <v>-0.21643736596769955</v>
      </c>
    </row>
    <row r="20" spans="2:10" ht="12.75">
      <c r="B20">
        <v>1993</v>
      </c>
      <c r="C20">
        <f t="shared" si="1"/>
        <v>50</v>
      </c>
      <c r="D20" s="1">
        <f t="shared" si="1"/>
        <v>41226070</v>
      </c>
      <c r="E20" s="1">
        <f t="shared" si="1"/>
        <v>27641260</v>
      </c>
      <c r="F20" s="1">
        <f t="shared" si="1"/>
        <v>7768668</v>
      </c>
      <c r="G20" s="1">
        <f t="shared" si="1"/>
        <v>3387720</v>
      </c>
      <c r="H20" s="1">
        <f t="shared" si="1"/>
        <v>18784710</v>
      </c>
      <c r="I20" s="1">
        <f t="shared" si="1"/>
        <v>29246668</v>
      </c>
      <c r="J20" s="1">
        <f t="shared" si="1"/>
        <v>6980628</v>
      </c>
    </row>
    <row r="21" spans="1:10" ht="12.75">
      <c r="A21" t="s">
        <v>12</v>
      </c>
      <c r="D21" s="1"/>
      <c r="E21" s="1"/>
      <c r="F21" s="1"/>
      <c r="G21" s="1"/>
      <c r="H21" s="1"/>
      <c r="I21" s="1"/>
      <c r="J21" s="1"/>
    </row>
    <row r="22" spans="2:12" ht="12.75">
      <c r="B22">
        <v>2005</v>
      </c>
      <c r="C22">
        <v>15</v>
      </c>
      <c r="D22" s="1">
        <v>77846640</v>
      </c>
      <c r="E22" s="1">
        <v>59560663</v>
      </c>
      <c r="F22" s="1">
        <v>10750327</v>
      </c>
      <c r="G22" s="1">
        <v>4700000</v>
      </c>
      <c r="H22" s="1">
        <v>25001728</v>
      </c>
      <c r="I22" s="1">
        <v>76035422</v>
      </c>
      <c r="J22" s="1">
        <v>9080246</v>
      </c>
      <c r="L22" s="10">
        <f>(D22-D23)/D23</f>
        <v>0.5532167909563087</v>
      </c>
    </row>
    <row r="23" spans="2:12" ht="12.75">
      <c r="B23">
        <v>2003</v>
      </c>
      <c r="C23">
        <v>14</v>
      </c>
      <c r="D23" s="1">
        <v>50119623</v>
      </c>
      <c r="E23" s="1">
        <v>37462089</v>
      </c>
      <c r="F23" s="1">
        <v>9965594</v>
      </c>
      <c r="G23" s="1">
        <v>0</v>
      </c>
      <c r="H23" s="1">
        <v>16024135</v>
      </c>
      <c r="I23" s="1">
        <v>62785979</v>
      </c>
      <c r="J23" s="1">
        <v>351577</v>
      </c>
      <c r="L23" s="10">
        <f>(D23-D24)/D24</f>
        <v>0.3723837403285854</v>
      </c>
    </row>
    <row r="24" spans="2:12" ht="12.75">
      <c r="B24" s="7">
        <v>2001</v>
      </c>
      <c r="C24">
        <v>14</v>
      </c>
      <c r="D24" s="1">
        <v>36520123</v>
      </c>
      <c r="E24" s="1">
        <v>26641789</v>
      </c>
      <c r="F24" s="1">
        <v>8150415</v>
      </c>
      <c r="G24" s="1">
        <v>21000</v>
      </c>
      <c r="H24" s="1">
        <v>13179485</v>
      </c>
      <c r="I24" s="1">
        <v>33589136</v>
      </c>
      <c r="J24" s="1">
        <v>435575</v>
      </c>
      <c r="L24" s="10">
        <f>(D24-D25)/D25</f>
        <v>0.9986814329249806</v>
      </c>
    </row>
    <row r="25" spans="2:12" ht="12.75">
      <c r="B25" s="7">
        <v>1999</v>
      </c>
      <c r="C25">
        <v>10</v>
      </c>
      <c r="D25" s="1">
        <v>18272108</v>
      </c>
      <c r="E25" s="1">
        <v>12877610</v>
      </c>
      <c r="F25" s="1">
        <v>4706457</v>
      </c>
      <c r="G25" s="1">
        <v>138675</v>
      </c>
      <c r="H25" s="1">
        <v>6477015</v>
      </c>
      <c r="I25" s="1">
        <v>15466432</v>
      </c>
      <c r="J25" s="1">
        <v>0</v>
      </c>
      <c r="L25" s="10">
        <f>(D25-D26)/D26</f>
        <v>-0.3381228584070524</v>
      </c>
    </row>
    <row r="26" spans="2:12" ht="12.75">
      <c r="B26" s="8">
        <v>1997</v>
      </c>
      <c r="C26">
        <v>15</v>
      </c>
      <c r="D26" s="1">
        <v>27606495</v>
      </c>
      <c r="E26" s="1">
        <v>19313320</v>
      </c>
      <c r="F26" s="1">
        <v>6960036</v>
      </c>
      <c r="G26" s="1">
        <v>500</v>
      </c>
      <c r="H26" s="1">
        <v>11694845</v>
      </c>
      <c r="I26" s="1">
        <v>24265075</v>
      </c>
      <c r="J26" s="1">
        <v>37821</v>
      </c>
      <c r="L26" s="10">
        <f>(D26-D27)/D27</f>
        <v>0.9628991969151622</v>
      </c>
    </row>
    <row r="27" spans="2:12" ht="12.75">
      <c r="B27">
        <v>1995</v>
      </c>
      <c r="C27" s="9">
        <v>7</v>
      </c>
      <c r="D27" s="1">
        <v>14064143</v>
      </c>
      <c r="E27" s="1">
        <v>11468906</v>
      </c>
      <c r="F27" s="1">
        <v>2124306</v>
      </c>
      <c r="G27" s="1">
        <v>0</v>
      </c>
      <c r="H27" s="1">
        <v>6684459</v>
      </c>
      <c r="I27" s="1">
        <v>10004147</v>
      </c>
      <c r="J27" s="1">
        <v>130308</v>
      </c>
      <c r="L27" s="10">
        <f>(D27-D28)/D28</f>
        <v>-0.48792723543303607</v>
      </c>
    </row>
    <row r="28" spans="2:10" ht="12.75">
      <c r="B28">
        <v>1993</v>
      </c>
      <c r="C28">
        <v>17</v>
      </c>
      <c r="D28" s="1">
        <v>27465126</v>
      </c>
      <c r="E28" s="1">
        <v>19062934</v>
      </c>
      <c r="F28" s="1">
        <v>6215590</v>
      </c>
      <c r="G28" s="1">
        <v>609065</v>
      </c>
      <c r="H28" s="1">
        <v>9514717</v>
      </c>
      <c r="I28" s="1">
        <v>24109305</v>
      </c>
      <c r="J28" s="1">
        <v>3695575</v>
      </c>
    </row>
    <row r="29" spans="1:10" ht="12.75">
      <c r="A29" t="s">
        <v>13</v>
      </c>
      <c r="D29" s="1"/>
      <c r="E29" s="1"/>
      <c r="F29" s="1"/>
      <c r="G29" s="1"/>
      <c r="H29" s="1"/>
      <c r="I29" s="1"/>
      <c r="J29" s="1"/>
    </row>
    <row r="30" spans="2:12" ht="12.75">
      <c r="B30">
        <v>2005</v>
      </c>
      <c r="C30">
        <v>35</v>
      </c>
      <c r="D30" s="1">
        <v>18471187</v>
      </c>
      <c r="E30" s="1">
        <v>15395881</v>
      </c>
      <c r="F30" s="1">
        <v>1616760</v>
      </c>
      <c r="G30" s="1">
        <v>990429</v>
      </c>
      <c r="H30" s="1">
        <v>7542572</v>
      </c>
      <c r="I30" s="1">
        <v>13024715</v>
      </c>
      <c r="J30" s="1">
        <v>1096371</v>
      </c>
      <c r="L30" s="10">
        <f>(D30-D31)/D31</f>
        <v>1.6350925261766138</v>
      </c>
    </row>
    <row r="31" spans="2:12" ht="12.75">
      <c r="B31">
        <v>2003</v>
      </c>
      <c r="C31">
        <v>17</v>
      </c>
      <c r="D31" s="1">
        <v>7009692</v>
      </c>
      <c r="E31" s="1">
        <v>4272069</v>
      </c>
      <c r="F31" s="1">
        <v>552752</v>
      </c>
      <c r="G31" s="1">
        <v>1436970</v>
      </c>
      <c r="H31" s="1">
        <v>3093887</v>
      </c>
      <c r="I31" s="1">
        <v>3929184</v>
      </c>
      <c r="J31" s="1">
        <v>323867</v>
      </c>
      <c r="L31" s="10">
        <f>(D31-D32)/D32</f>
        <v>-0.13557728093690274</v>
      </c>
    </row>
    <row r="32" spans="2:12" ht="12.75">
      <c r="B32" s="7">
        <v>2001</v>
      </c>
      <c r="C32">
        <v>23</v>
      </c>
      <c r="D32" s="1">
        <v>8109102</v>
      </c>
      <c r="E32" s="1">
        <v>5333517</v>
      </c>
      <c r="F32" s="1">
        <v>839605</v>
      </c>
      <c r="G32" s="1">
        <v>1650705</v>
      </c>
      <c r="H32" s="1">
        <v>2363506</v>
      </c>
      <c r="I32" s="1">
        <v>5912781</v>
      </c>
      <c r="J32" s="1">
        <v>1088254</v>
      </c>
      <c r="L32" s="10">
        <f>(D32-D33)/D33</f>
        <v>-0.44326453650690756</v>
      </c>
    </row>
    <row r="33" spans="2:12" ht="12.75">
      <c r="B33" s="7">
        <v>1999</v>
      </c>
      <c r="C33">
        <v>49</v>
      </c>
      <c r="D33" s="1">
        <v>14565449</v>
      </c>
      <c r="E33" s="1">
        <v>10375043</v>
      </c>
      <c r="F33" s="1">
        <v>1712113</v>
      </c>
      <c r="G33" s="1">
        <v>1874313</v>
      </c>
      <c r="H33" s="1">
        <v>4512879</v>
      </c>
      <c r="I33" s="1">
        <v>10626515</v>
      </c>
      <c r="J33" s="1">
        <v>1826986</v>
      </c>
      <c r="L33" s="10">
        <f>(D33-D34)/D34</f>
        <v>0.030012063463193354</v>
      </c>
    </row>
    <row r="34" spans="2:12" ht="12.75">
      <c r="B34" s="8">
        <v>1997</v>
      </c>
      <c r="C34">
        <v>24</v>
      </c>
      <c r="D34" s="1">
        <v>14141047</v>
      </c>
      <c r="E34" s="1">
        <v>7156474</v>
      </c>
      <c r="F34" s="1">
        <v>372991</v>
      </c>
      <c r="G34" s="1">
        <v>806222</v>
      </c>
      <c r="H34" s="1">
        <v>3103824</v>
      </c>
      <c r="I34" s="1">
        <v>11306203</v>
      </c>
      <c r="J34" s="1">
        <v>1106998</v>
      </c>
      <c r="L34" s="10">
        <f>(D34-D35)/D35</f>
        <v>0.9458206138513181</v>
      </c>
    </row>
    <row r="35" spans="2:12" ht="12.75">
      <c r="B35">
        <v>1995</v>
      </c>
      <c r="C35" s="9">
        <v>18</v>
      </c>
      <c r="D35" s="1">
        <v>7267395</v>
      </c>
      <c r="E35" s="1">
        <v>3993762</v>
      </c>
      <c r="F35" s="1">
        <v>476860</v>
      </c>
      <c r="G35" s="1">
        <v>2305108</v>
      </c>
      <c r="H35" s="1">
        <v>3260379</v>
      </c>
      <c r="I35" s="1">
        <v>4141541</v>
      </c>
      <c r="J35" s="1">
        <v>1399201</v>
      </c>
      <c r="L35" s="10">
        <f>(D35-D36)/D36</f>
        <v>0.19191728179562165</v>
      </c>
    </row>
    <row r="36" spans="2:10" ht="12.75">
      <c r="B36">
        <v>1993</v>
      </c>
      <c r="C36">
        <v>17</v>
      </c>
      <c r="D36" s="1">
        <v>6097231</v>
      </c>
      <c r="E36" s="1">
        <v>2889493</v>
      </c>
      <c r="F36" s="1">
        <v>139655</v>
      </c>
      <c r="G36" s="1">
        <v>2463506</v>
      </c>
      <c r="H36" s="1">
        <v>3360236</v>
      </c>
      <c r="I36" s="1">
        <v>2742043</v>
      </c>
      <c r="J36" s="1">
        <v>2480671</v>
      </c>
    </row>
    <row r="37" spans="1:10" ht="12.75">
      <c r="A37" t="s">
        <v>14</v>
      </c>
      <c r="D37" s="1"/>
      <c r="E37" s="1"/>
      <c r="F37" s="1"/>
      <c r="G37" s="1"/>
      <c r="H37" s="1"/>
      <c r="I37" s="1"/>
      <c r="J37" s="1"/>
    </row>
    <row r="38" spans="2:12" ht="12.75">
      <c r="B38">
        <v>2005</v>
      </c>
      <c r="C38">
        <v>14</v>
      </c>
      <c r="D38" s="1">
        <v>13170475</v>
      </c>
      <c r="E38" s="1">
        <v>10228452</v>
      </c>
      <c r="F38" s="1">
        <v>1093017</v>
      </c>
      <c r="G38" s="1">
        <v>1339669</v>
      </c>
      <c r="H38" s="1">
        <v>6710787</v>
      </c>
      <c r="I38" s="1">
        <v>7533768</v>
      </c>
      <c r="J38" s="1">
        <v>1026000</v>
      </c>
      <c r="L38" s="10">
        <f>(D38-D39)/D39</f>
        <v>-0.5950250638773418</v>
      </c>
    </row>
    <row r="39" spans="2:12" ht="12.75">
      <c r="B39">
        <v>2003</v>
      </c>
      <c r="C39">
        <v>19</v>
      </c>
      <c r="D39" s="1">
        <v>32521704</v>
      </c>
      <c r="E39" s="1">
        <v>17103769</v>
      </c>
      <c r="F39" s="1">
        <v>720869</v>
      </c>
      <c r="G39" s="1">
        <v>13251480</v>
      </c>
      <c r="H39" s="1">
        <v>20315099</v>
      </c>
      <c r="I39" s="1">
        <v>15791475</v>
      </c>
      <c r="J39" s="1">
        <v>14342722</v>
      </c>
      <c r="L39" s="10">
        <f>(D39-D40)/D40</f>
        <v>5.632312598041735</v>
      </c>
    </row>
    <row r="40" spans="2:12" ht="12.75">
      <c r="B40" s="7">
        <v>2001</v>
      </c>
      <c r="C40">
        <v>9</v>
      </c>
      <c r="D40" s="1">
        <v>4903524</v>
      </c>
      <c r="E40" s="1">
        <v>4341863</v>
      </c>
      <c r="F40" s="1">
        <v>153975</v>
      </c>
      <c r="G40" s="1">
        <v>93000</v>
      </c>
      <c r="H40" s="1">
        <v>921187</v>
      </c>
      <c r="I40" s="1">
        <v>3982337</v>
      </c>
      <c r="J40" s="1">
        <v>106129</v>
      </c>
      <c r="L40" s="10">
        <f>(D40-D41)/D41</f>
        <v>-0.765432906079049</v>
      </c>
    </row>
    <row r="41" spans="2:12" ht="12.75">
      <c r="B41" s="7">
        <v>1999</v>
      </c>
      <c r="C41">
        <v>18</v>
      </c>
      <c r="D41" s="1">
        <v>20904569</v>
      </c>
      <c r="E41" s="1">
        <v>13041501</v>
      </c>
      <c r="F41" s="1">
        <v>1230808</v>
      </c>
      <c r="G41" s="1">
        <v>5013346</v>
      </c>
      <c r="H41" s="1">
        <v>9907892</v>
      </c>
      <c r="I41" s="1">
        <v>10922542</v>
      </c>
      <c r="J41" s="1">
        <v>4023546</v>
      </c>
      <c r="L41" s="10">
        <f>(D41-D42)/D42</f>
        <v>2.9568365627186193</v>
      </c>
    </row>
    <row r="42" spans="2:12" ht="12.75">
      <c r="B42" s="8">
        <v>1997</v>
      </c>
      <c r="C42">
        <v>10</v>
      </c>
      <c r="D42" s="1">
        <v>5283152</v>
      </c>
      <c r="E42" s="1">
        <v>3602510</v>
      </c>
      <c r="F42" s="1">
        <v>614314</v>
      </c>
      <c r="G42" s="1">
        <v>889280</v>
      </c>
      <c r="H42" s="1">
        <v>1737060</v>
      </c>
      <c r="I42" s="1">
        <v>5280871</v>
      </c>
      <c r="J42" s="1">
        <v>881232</v>
      </c>
      <c r="L42" s="10">
        <f>(D42-D43)/D43</f>
        <v>-0.5184733044285874</v>
      </c>
    </row>
    <row r="43" spans="2:12" ht="12.75">
      <c r="B43">
        <v>1995</v>
      </c>
      <c r="C43" s="9">
        <v>28</v>
      </c>
      <c r="D43" s="1">
        <f>10201937+769733</f>
        <v>10971670</v>
      </c>
      <c r="E43" s="1">
        <f>5918372+472001</f>
        <v>6390373</v>
      </c>
      <c r="F43" s="1">
        <f>1425661+295839</f>
        <v>1721500</v>
      </c>
      <c r="G43" s="1">
        <v>827612</v>
      </c>
      <c r="H43" s="1">
        <f>4926362+306653</f>
        <v>5233015</v>
      </c>
      <c r="I43" s="1">
        <f>5494247+531887</f>
        <v>6026134</v>
      </c>
      <c r="J43" s="1">
        <f>693436+105795</f>
        <v>799231</v>
      </c>
      <c r="L43" s="10">
        <f>(D43-D44)/D44</f>
        <v>0.4316389457694984</v>
      </c>
    </row>
    <row r="44" spans="2:10" ht="12.75">
      <c r="B44">
        <v>1993</v>
      </c>
      <c r="C44">
        <v>16</v>
      </c>
      <c r="D44" s="1">
        <v>7663713</v>
      </c>
      <c r="E44" s="1">
        <v>5688833</v>
      </c>
      <c r="F44" s="1">
        <v>1413423</v>
      </c>
      <c r="G44" s="1">
        <v>315149</v>
      </c>
      <c r="H44" s="1">
        <v>5909757</v>
      </c>
      <c r="I44" s="1">
        <v>2395320</v>
      </c>
      <c r="J44" s="1">
        <v>804382</v>
      </c>
    </row>
    <row r="45" spans="4:10" ht="12.75">
      <c r="D45" s="1"/>
      <c r="E45" s="1"/>
      <c r="F45" s="1"/>
      <c r="G45" s="1"/>
      <c r="H45" s="1"/>
      <c r="I45" s="1"/>
      <c r="J45" s="1"/>
    </row>
    <row r="46" spans="1:10" ht="12.75">
      <c r="A46" s="6" t="s">
        <v>15</v>
      </c>
      <c r="D46" s="1"/>
      <c r="E46" s="1"/>
      <c r="F46" s="1"/>
      <c r="G46" s="1"/>
      <c r="H46" s="1"/>
      <c r="I46" s="1"/>
      <c r="J46" s="1"/>
    </row>
    <row r="47" spans="1:12" ht="12.75">
      <c r="A47" s="6"/>
      <c r="B47">
        <v>2005</v>
      </c>
      <c r="C47">
        <f aca="true" t="shared" si="2" ref="C47:J53">C55+C63+C71</f>
        <v>66</v>
      </c>
      <c r="D47" s="1">
        <f t="shared" si="2"/>
        <v>78270207</v>
      </c>
      <c r="E47" s="1">
        <f t="shared" si="2"/>
        <v>55978886</v>
      </c>
      <c r="F47" s="1">
        <f t="shared" si="2"/>
        <v>15641356</v>
      </c>
      <c r="G47" s="1">
        <f t="shared" si="2"/>
        <v>4191475</v>
      </c>
      <c r="H47" s="1">
        <f t="shared" si="2"/>
        <v>29734527</v>
      </c>
      <c r="I47" s="1">
        <f t="shared" si="2"/>
        <v>70785155</v>
      </c>
      <c r="J47" s="1">
        <f t="shared" si="2"/>
        <v>5035342</v>
      </c>
      <c r="L47" s="10">
        <f>(D47-D48)/D48</f>
        <v>0.01752808721748769</v>
      </c>
    </row>
    <row r="48" spans="2:12" ht="12.75">
      <c r="B48">
        <v>2003</v>
      </c>
      <c r="C48">
        <f t="shared" si="2"/>
        <v>67</v>
      </c>
      <c r="D48" s="1">
        <f t="shared" si="2"/>
        <v>76921913</v>
      </c>
      <c r="E48" s="1">
        <f t="shared" si="2"/>
        <v>50412660</v>
      </c>
      <c r="F48" s="1">
        <f t="shared" si="2"/>
        <v>13009806</v>
      </c>
      <c r="G48" s="1">
        <f t="shared" si="2"/>
        <v>7384474</v>
      </c>
      <c r="H48" s="1">
        <f t="shared" si="2"/>
        <v>26905724</v>
      </c>
      <c r="I48" s="1">
        <f t="shared" si="2"/>
        <v>70734303</v>
      </c>
      <c r="J48" s="1">
        <f t="shared" si="2"/>
        <v>10760382</v>
      </c>
      <c r="L48" s="10">
        <f>(D48-D49)/D49</f>
        <v>0.6717875587281734</v>
      </c>
    </row>
    <row r="49" spans="2:12" ht="12.75">
      <c r="B49" s="7">
        <v>2001</v>
      </c>
      <c r="C49">
        <f t="shared" si="2"/>
        <v>57</v>
      </c>
      <c r="D49" s="1">
        <f t="shared" si="2"/>
        <v>46011775</v>
      </c>
      <c r="E49" s="1">
        <f t="shared" si="2"/>
        <v>29729045</v>
      </c>
      <c r="F49" s="1">
        <f t="shared" si="2"/>
        <v>11101891</v>
      </c>
      <c r="G49" s="1">
        <f t="shared" si="2"/>
        <v>2653789</v>
      </c>
      <c r="H49" s="1">
        <f t="shared" si="2"/>
        <v>13536374</v>
      </c>
      <c r="I49" s="1">
        <f t="shared" si="2"/>
        <v>39956408</v>
      </c>
      <c r="J49" s="1">
        <f t="shared" si="2"/>
        <v>5619549</v>
      </c>
      <c r="L49" s="10">
        <f>(D49-D50)/D50</f>
        <v>-0.2797901977200956</v>
      </c>
    </row>
    <row r="50" spans="2:12" ht="12.75">
      <c r="B50" s="7">
        <v>1999</v>
      </c>
      <c r="C50">
        <f t="shared" si="2"/>
        <v>65</v>
      </c>
      <c r="D50" s="1">
        <f t="shared" si="2"/>
        <v>63886627</v>
      </c>
      <c r="E50" s="1">
        <f t="shared" si="2"/>
        <v>47220740</v>
      </c>
      <c r="F50" s="1">
        <f t="shared" si="2"/>
        <v>12090827</v>
      </c>
      <c r="G50" s="1">
        <f t="shared" si="2"/>
        <v>690780</v>
      </c>
      <c r="H50" s="1">
        <f t="shared" si="2"/>
        <v>21762083</v>
      </c>
      <c r="I50" s="1">
        <f t="shared" si="2"/>
        <v>59455008</v>
      </c>
      <c r="J50" s="1">
        <f t="shared" si="2"/>
        <v>2642663</v>
      </c>
      <c r="L50" s="10">
        <f>(D50-D51)/D51</f>
        <v>0.288566679786981</v>
      </c>
    </row>
    <row r="51" spans="2:12" ht="12.75">
      <c r="B51" s="8">
        <v>1997</v>
      </c>
      <c r="C51">
        <f t="shared" si="2"/>
        <v>58</v>
      </c>
      <c r="D51" s="1">
        <f t="shared" si="2"/>
        <v>49579605</v>
      </c>
      <c r="E51" s="1">
        <f t="shared" si="2"/>
        <v>28224641</v>
      </c>
      <c r="F51" s="1">
        <f t="shared" si="2"/>
        <v>8177469</v>
      </c>
      <c r="G51" s="1">
        <f t="shared" si="2"/>
        <v>10456804</v>
      </c>
      <c r="H51" s="1">
        <f t="shared" si="2"/>
        <v>22340224</v>
      </c>
      <c r="I51" s="1">
        <f t="shared" si="2"/>
        <v>43972544</v>
      </c>
      <c r="J51" s="1">
        <f t="shared" si="2"/>
        <v>11966492</v>
      </c>
      <c r="L51" s="10">
        <f>(D51-D52)/D52</f>
        <v>0.39543006241883266</v>
      </c>
    </row>
    <row r="52" spans="2:12" ht="12.75">
      <c r="B52">
        <v>1995</v>
      </c>
      <c r="C52">
        <f t="shared" si="2"/>
        <v>68</v>
      </c>
      <c r="D52" s="1">
        <f t="shared" si="2"/>
        <v>35529982</v>
      </c>
      <c r="E52" s="1">
        <f t="shared" si="2"/>
        <v>20913252</v>
      </c>
      <c r="F52" s="1">
        <f t="shared" si="2"/>
        <v>7545539</v>
      </c>
      <c r="G52" s="1">
        <f t="shared" si="2"/>
        <v>4453133</v>
      </c>
      <c r="H52" s="1">
        <f t="shared" si="2"/>
        <v>17820879</v>
      </c>
      <c r="I52" s="1">
        <f t="shared" si="2"/>
        <v>24177991</v>
      </c>
      <c r="J52" s="1">
        <f t="shared" si="2"/>
        <v>4350684</v>
      </c>
      <c r="L52" s="10">
        <f>(D52-D53)/D53</f>
        <v>0.03049898596006053</v>
      </c>
    </row>
    <row r="53" spans="2:10" ht="12.75">
      <c r="B53">
        <v>1993</v>
      </c>
      <c r="C53">
        <f t="shared" si="2"/>
        <v>65</v>
      </c>
      <c r="D53" s="1">
        <f t="shared" si="2"/>
        <v>34478425</v>
      </c>
      <c r="E53" s="1">
        <f t="shared" si="2"/>
        <v>25401451</v>
      </c>
      <c r="F53" s="1">
        <f t="shared" si="2"/>
        <v>5934554</v>
      </c>
      <c r="G53" s="1">
        <f t="shared" si="2"/>
        <v>1935035</v>
      </c>
      <c r="H53" s="1">
        <f t="shared" si="2"/>
        <v>21392247</v>
      </c>
      <c r="I53" s="1">
        <f t="shared" si="2"/>
        <v>18868255</v>
      </c>
      <c r="J53" s="1">
        <f t="shared" si="2"/>
        <v>2188381</v>
      </c>
    </row>
    <row r="54" spans="1:10" ht="12.75">
      <c r="A54" t="s">
        <v>12</v>
      </c>
      <c r="D54" s="1"/>
      <c r="E54" s="1"/>
      <c r="F54" s="1"/>
      <c r="G54" s="1"/>
      <c r="H54" s="1"/>
      <c r="I54" s="1"/>
      <c r="J54" s="1"/>
    </row>
    <row r="55" spans="2:12" ht="12.75">
      <c r="B55">
        <v>2005</v>
      </c>
      <c r="C55">
        <v>14</v>
      </c>
      <c r="D55" s="1">
        <v>50180494</v>
      </c>
      <c r="E55" s="1">
        <v>34108305</v>
      </c>
      <c r="F55" s="1">
        <v>13706471</v>
      </c>
      <c r="G55" s="1">
        <v>336659</v>
      </c>
      <c r="H55" s="1">
        <v>15716341</v>
      </c>
      <c r="I55" s="1">
        <v>54404717</v>
      </c>
      <c r="J55" s="1">
        <v>396852</v>
      </c>
      <c r="L55" s="10">
        <f>(D55-D56)/D56</f>
        <v>0.357245337314475</v>
      </c>
    </row>
    <row r="56" spans="2:12" ht="12.75">
      <c r="B56">
        <v>2003</v>
      </c>
      <c r="C56">
        <v>13</v>
      </c>
      <c r="D56" s="1">
        <v>36972309</v>
      </c>
      <c r="E56" s="1">
        <v>24968472</v>
      </c>
      <c r="F56" s="1">
        <v>10247177</v>
      </c>
      <c r="G56" s="1">
        <v>0</v>
      </c>
      <c r="H56" s="1">
        <v>10981880</v>
      </c>
      <c r="I56" s="1">
        <v>46610444</v>
      </c>
      <c r="J56" s="1">
        <v>1705827</v>
      </c>
      <c r="L56" s="10">
        <f>(D56-D57)/D57</f>
        <v>0.42772867496788003</v>
      </c>
    </row>
    <row r="57" spans="2:12" ht="12.75">
      <c r="B57" s="7">
        <v>2001</v>
      </c>
      <c r="C57">
        <v>17</v>
      </c>
      <c r="D57" s="1">
        <v>25895893</v>
      </c>
      <c r="E57" s="1">
        <v>16800817</v>
      </c>
      <c r="F57" s="1">
        <v>8462914</v>
      </c>
      <c r="G57" s="1">
        <v>0</v>
      </c>
      <c r="H57" s="1">
        <v>7699906</v>
      </c>
      <c r="I57" s="1">
        <v>25162203</v>
      </c>
      <c r="J57" s="1">
        <v>2404076</v>
      </c>
      <c r="L57" s="10">
        <f>(D57-D58)/D58</f>
        <v>-0.27562039106814096</v>
      </c>
    </row>
    <row r="58" spans="2:12" ht="12.75">
      <c r="B58" s="7">
        <v>1999</v>
      </c>
      <c r="C58">
        <v>17</v>
      </c>
      <c r="D58" s="1">
        <v>35749064</v>
      </c>
      <c r="E58" s="1">
        <v>23555624</v>
      </c>
      <c r="F58" s="1">
        <v>9662342</v>
      </c>
      <c r="G58" s="1">
        <v>0</v>
      </c>
      <c r="H58" s="1">
        <v>12894179</v>
      </c>
      <c r="I58" s="1">
        <v>39049627</v>
      </c>
      <c r="J58" s="1">
        <v>1642140</v>
      </c>
      <c r="L58" s="10">
        <f>(D58-D59)/D59</f>
        <v>0.3784417555322172</v>
      </c>
    </row>
    <row r="59" spans="2:12" ht="12.75">
      <c r="B59" s="8">
        <v>1997</v>
      </c>
      <c r="C59">
        <v>14</v>
      </c>
      <c r="D59" s="1">
        <v>25934403</v>
      </c>
      <c r="E59" s="1">
        <v>17317833</v>
      </c>
      <c r="F59" s="1">
        <v>6792325</v>
      </c>
      <c r="G59" s="1">
        <v>205500</v>
      </c>
      <c r="H59" s="1">
        <v>9589275</v>
      </c>
      <c r="I59" s="1">
        <v>31193370</v>
      </c>
      <c r="J59" s="1">
        <v>1892577</v>
      </c>
      <c r="L59" s="10">
        <f>(D59-D60)/D60</f>
        <v>0.5960867249854342</v>
      </c>
    </row>
    <row r="60" spans="2:12" ht="12.75">
      <c r="B60">
        <v>1995</v>
      </c>
      <c r="C60" s="9">
        <v>13</v>
      </c>
      <c r="D60" s="1">
        <v>16248743</v>
      </c>
      <c r="E60" s="1">
        <v>9099362</v>
      </c>
      <c r="F60" s="1">
        <v>5815874</v>
      </c>
      <c r="G60" s="1">
        <v>0</v>
      </c>
      <c r="H60" s="1">
        <v>6972070</v>
      </c>
      <c r="I60" s="1">
        <v>15358475</v>
      </c>
      <c r="J60" s="1">
        <v>196057</v>
      </c>
      <c r="L60" s="10">
        <f>(D60-D61)/D61</f>
        <v>0.38069224852547656</v>
      </c>
    </row>
    <row r="61" spans="2:10" ht="12.75">
      <c r="B61">
        <v>1993</v>
      </c>
      <c r="C61">
        <v>12</v>
      </c>
      <c r="D61" s="1">
        <v>11768548</v>
      </c>
      <c r="E61" s="1">
        <v>7472514</v>
      </c>
      <c r="F61" s="1">
        <v>3537359</v>
      </c>
      <c r="G61" s="1">
        <v>0</v>
      </c>
      <c r="H61" s="1">
        <v>4801478</v>
      </c>
      <c r="I61" s="1">
        <v>11605999</v>
      </c>
      <c r="J61" s="1">
        <v>15078</v>
      </c>
    </row>
    <row r="62" spans="1:10" ht="12.75">
      <c r="A62" t="s">
        <v>13</v>
      </c>
      <c r="D62" s="1"/>
      <c r="E62" s="1"/>
      <c r="F62" s="1"/>
      <c r="G62" s="1"/>
      <c r="H62" s="1"/>
      <c r="I62" s="1"/>
      <c r="J62" s="1"/>
    </row>
    <row r="63" spans="2:12" ht="12.75">
      <c r="B63">
        <v>2005</v>
      </c>
      <c r="C63">
        <v>40</v>
      </c>
      <c r="D63" s="1">
        <v>16386364</v>
      </c>
      <c r="E63" s="1">
        <v>12345822</v>
      </c>
      <c r="F63" s="1">
        <v>522843</v>
      </c>
      <c r="G63" s="1">
        <v>3294493</v>
      </c>
      <c r="H63" s="1">
        <v>9722505</v>
      </c>
      <c r="I63" s="1">
        <v>7003493</v>
      </c>
      <c r="J63" s="1">
        <v>4528446</v>
      </c>
      <c r="L63" s="10">
        <f>(D63-D64)/D64</f>
        <v>0.4264626357964701</v>
      </c>
    </row>
    <row r="64" spans="2:12" ht="12.75">
      <c r="B64">
        <v>2003</v>
      </c>
      <c r="C64">
        <v>31</v>
      </c>
      <c r="D64" s="1">
        <v>11487412</v>
      </c>
      <c r="E64" s="1">
        <v>8848395</v>
      </c>
      <c r="F64" s="1">
        <v>385376</v>
      </c>
      <c r="G64" s="1">
        <v>2076207</v>
      </c>
      <c r="H64" s="1">
        <v>5141649</v>
      </c>
      <c r="I64" s="1">
        <v>7034697</v>
      </c>
      <c r="J64" s="1">
        <v>1929279</v>
      </c>
      <c r="L64" s="10">
        <f>(D64-D65)/D65</f>
        <v>-0.05609900292888868</v>
      </c>
    </row>
    <row r="65" spans="2:12" ht="12.75">
      <c r="B65" s="7">
        <v>2001</v>
      </c>
      <c r="C65">
        <v>29</v>
      </c>
      <c r="D65" s="1">
        <v>12170145</v>
      </c>
      <c r="E65" s="1">
        <v>6707641</v>
      </c>
      <c r="F65" s="1">
        <v>1457808</v>
      </c>
      <c r="G65" s="1">
        <v>2607240</v>
      </c>
      <c r="H65" s="1">
        <v>3864592</v>
      </c>
      <c r="I65" s="1">
        <v>8792678</v>
      </c>
      <c r="J65" s="1">
        <v>2552182</v>
      </c>
      <c r="L65" s="10">
        <f>(D65-D66)/D66</f>
        <v>0.7377937507567952</v>
      </c>
    </row>
    <row r="66" spans="2:12" ht="12.75">
      <c r="B66" s="7">
        <v>1999</v>
      </c>
      <c r="C66">
        <v>31</v>
      </c>
      <c r="D66" s="1">
        <v>7003216</v>
      </c>
      <c r="E66" s="1">
        <v>4884955</v>
      </c>
      <c r="F66" s="1">
        <v>467791</v>
      </c>
      <c r="G66" s="1">
        <v>565170</v>
      </c>
      <c r="H66" s="1">
        <v>1867385</v>
      </c>
      <c r="I66" s="1">
        <v>5148558</v>
      </c>
      <c r="J66" s="1">
        <v>705271</v>
      </c>
      <c r="L66" s="10">
        <f>(D66-D67)/D67</f>
        <v>-0.6362421309206415</v>
      </c>
    </row>
    <row r="67" spans="2:12" ht="12.75">
      <c r="B67" s="8">
        <v>1997</v>
      </c>
      <c r="C67">
        <v>34</v>
      </c>
      <c r="D67" s="1">
        <v>19252411</v>
      </c>
      <c r="E67" s="1">
        <v>7875364</v>
      </c>
      <c r="F67" s="1">
        <v>602247</v>
      </c>
      <c r="G67" s="1">
        <v>9932429</v>
      </c>
      <c r="H67" s="1">
        <v>11247546</v>
      </c>
      <c r="I67" s="1">
        <v>8371030</v>
      </c>
      <c r="J67" s="1">
        <v>9966301</v>
      </c>
      <c r="L67" s="10">
        <f>(D67-D68)/D68</f>
        <v>2.2225281241259465</v>
      </c>
    </row>
    <row r="68" spans="2:12" ht="12.75">
      <c r="B68">
        <v>1995</v>
      </c>
      <c r="C68" s="9">
        <v>17</v>
      </c>
      <c r="D68" s="1">
        <v>5974319</v>
      </c>
      <c r="E68" s="1">
        <v>4447667</v>
      </c>
      <c r="F68" s="1">
        <v>229931</v>
      </c>
      <c r="G68" s="1">
        <v>1271295</v>
      </c>
      <c r="H68" s="1">
        <v>2780617</v>
      </c>
      <c r="I68" s="1">
        <v>3195650</v>
      </c>
      <c r="J68" s="1">
        <v>1226038</v>
      </c>
      <c r="L68" s="10">
        <f>(D68-D69)/D69</f>
        <v>-0.005500583200981862</v>
      </c>
    </row>
    <row r="69" spans="2:10" ht="12.75">
      <c r="B69">
        <v>1993</v>
      </c>
      <c r="C69">
        <v>33</v>
      </c>
      <c r="D69" s="1">
        <v>6007363</v>
      </c>
      <c r="E69" s="1">
        <v>4894718</v>
      </c>
      <c r="F69" s="1">
        <v>160968</v>
      </c>
      <c r="G69" s="1">
        <v>875148</v>
      </c>
      <c r="H69" s="1">
        <v>3704572</v>
      </c>
      <c r="I69" s="1">
        <v>2404439</v>
      </c>
      <c r="J69" s="1">
        <v>574983</v>
      </c>
    </row>
    <row r="70" spans="1:10" ht="12.75">
      <c r="A70" t="s">
        <v>14</v>
      </c>
      <c r="D70" s="1"/>
      <c r="E70" s="1"/>
      <c r="F70" s="1"/>
      <c r="G70" s="1"/>
      <c r="H70" s="1"/>
      <c r="I70" s="1"/>
      <c r="J70" s="1"/>
    </row>
    <row r="71" spans="2:12" ht="12.75">
      <c r="B71">
        <v>2005</v>
      </c>
      <c r="C71">
        <v>12</v>
      </c>
      <c r="D71" s="1">
        <v>11703349</v>
      </c>
      <c r="E71" s="1">
        <v>9524759</v>
      </c>
      <c r="F71" s="1">
        <v>1412042</v>
      </c>
      <c r="G71" s="1">
        <v>560323</v>
      </c>
      <c r="H71" s="1">
        <v>4295681</v>
      </c>
      <c r="I71" s="1">
        <v>9376945</v>
      </c>
      <c r="J71" s="1">
        <v>110044</v>
      </c>
      <c r="L71" s="10">
        <f>(D71-D72)/D72</f>
        <v>-0.5888106931468947</v>
      </c>
    </row>
    <row r="72" spans="2:12" ht="12.75">
      <c r="B72">
        <v>2003</v>
      </c>
      <c r="C72">
        <v>23</v>
      </c>
      <c r="D72" s="1">
        <v>28462192</v>
      </c>
      <c r="E72" s="1">
        <v>16595793</v>
      </c>
      <c r="F72" s="1">
        <v>2377253</v>
      </c>
      <c r="G72" s="1">
        <v>5308267</v>
      </c>
      <c r="H72" s="1">
        <v>10782195</v>
      </c>
      <c r="I72" s="1">
        <v>17089162</v>
      </c>
      <c r="J72" s="1">
        <v>7125276</v>
      </c>
      <c r="L72" s="10">
        <f>(D72-D73)/D73</f>
        <v>2.5820707380574013</v>
      </c>
    </row>
    <row r="73" spans="2:12" ht="12.75">
      <c r="B73" s="7">
        <v>2001</v>
      </c>
      <c r="C73">
        <v>11</v>
      </c>
      <c r="D73" s="1">
        <v>7945737</v>
      </c>
      <c r="E73" s="1">
        <v>6220587</v>
      </c>
      <c r="F73" s="1">
        <v>1181169</v>
      </c>
      <c r="G73" s="1">
        <v>46549</v>
      </c>
      <c r="H73" s="1">
        <v>1971876</v>
      </c>
      <c r="I73" s="1">
        <v>6001527</v>
      </c>
      <c r="J73" s="1">
        <v>663291</v>
      </c>
      <c r="L73" s="10">
        <f>(D73-D74)/D74</f>
        <v>-0.6240367871313933</v>
      </c>
    </row>
    <row r="74" spans="2:12" ht="12.75">
      <c r="B74" s="7">
        <v>1999</v>
      </c>
      <c r="C74">
        <v>17</v>
      </c>
      <c r="D74" s="1">
        <v>21134347</v>
      </c>
      <c r="E74" s="1">
        <v>18780161</v>
      </c>
      <c r="F74" s="1">
        <v>1960694</v>
      </c>
      <c r="G74" s="1">
        <v>125610</v>
      </c>
      <c r="H74" s="1">
        <v>7000519</v>
      </c>
      <c r="I74" s="1">
        <v>15256823</v>
      </c>
      <c r="J74" s="1">
        <v>295252</v>
      </c>
      <c r="L74" s="10">
        <f>(D74-D75)/D75</f>
        <v>3.8111433027430626</v>
      </c>
    </row>
    <row r="75" spans="2:12" ht="12.75">
      <c r="B75" s="8">
        <v>1997</v>
      </c>
      <c r="C75">
        <v>10</v>
      </c>
      <c r="D75" s="1">
        <v>4392791</v>
      </c>
      <c r="E75" s="1">
        <v>3031444</v>
      </c>
      <c r="F75" s="1">
        <v>782897</v>
      </c>
      <c r="G75" s="1">
        <v>318875</v>
      </c>
      <c r="H75" s="1">
        <v>1503403</v>
      </c>
      <c r="I75" s="1">
        <v>4408144</v>
      </c>
      <c r="J75" s="1">
        <v>107614</v>
      </c>
      <c r="L75" s="10">
        <f>(D75-D76)/D76</f>
        <v>-0.6698867205934957</v>
      </c>
    </row>
    <row r="76" spans="2:12" ht="12.75">
      <c r="B76">
        <v>1995</v>
      </c>
      <c r="C76" s="9">
        <v>38</v>
      </c>
      <c r="D76" s="1">
        <v>13306920</v>
      </c>
      <c r="E76" s="1">
        <v>7366223</v>
      </c>
      <c r="F76" s="1">
        <v>1499734</v>
      </c>
      <c r="G76" s="1">
        <v>3181838</v>
      </c>
      <c r="H76" s="1">
        <v>8068192</v>
      </c>
      <c r="I76" s="1">
        <v>5623866</v>
      </c>
      <c r="J76" s="1">
        <v>2928589</v>
      </c>
      <c r="L76" s="10">
        <f>(D76-D77)/D77</f>
        <v>-0.20329837771727058</v>
      </c>
    </row>
    <row r="77" spans="2:10" ht="12.75">
      <c r="B77">
        <v>1993</v>
      </c>
      <c r="C77">
        <v>20</v>
      </c>
      <c r="D77" s="1">
        <v>16702514</v>
      </c>
      <c r="E77" s="1">
        <v>13034219</v>
      </c>
      <c r="F77" s="1">
        <v>2236227</v>
      </c>
      <c r="G77" s="1">
        <v>1059887</v>
      </c>
      <c r="H77" s="1">
        <v>12886197</v>
      </c>
      <c r="I77" s="1">
        <v>4857817</v>
      </c>
      <c r="J77" s="1">
        <v>1598320</v>
      </c>
    </row>
  </sheetData>
  <printOptions/>
  <pageMargins left="0.25" right="0.25" top="0.5" bottom="0.2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2006-02-24T18:44:07Z</cp:lastPrinted>
  <dcterms:created xsi:type="dcterms:W3CDTF">2004-02-26T16:11:36Z</dcterms:created>
  <dcterms:modified xsi:type="dcterms:W3CDTF">2006-02-24T21:20:13Z</dcterms:modified>
  <cp:category/>
  <cp:version/>
  <cp:contentType/>
  <cp:contentStatus/>
</cp:coreProperties>
</file>