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4625" windowHeight="4815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<sst xmlns="http://schemas.openxmlformats.org/spreadsheetml/2006/main" count="43" uniqueCount="32">
  <si>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PAC Financial Activity</t>
  </si>
  <si>
    <t>No. of</t>
  </si>
  <si>
    <t>Cmtes</t>
  </si>
  <si>
    <t>Receipts</t>
  </si>
  <si>
    <t>Disbursements</t>
  </si>
  <si>
    <t>Cash on Hand</t>
  </si>
  <si>
    <t>Debts to</t>
  </si>
  <si>
    <t>Debts By</t>
  </si>
  <si>
    <t>Corporate</t>
  </si>
  <si>
    <t>Labor</t>
  </si>
  <si>
    <t>Non Connected</t>
  </si>
  <si>
    <t>Trade/Membership/Health</t>
  </si>
  <si>
    <t>Cooperative</t>
  </si>
  <si>
    <t>Corporations Without Stock</t>
  </si>
  <si>
    <t>Total</t>
  </si>
  <si>
    <t>Expend</t>
  </si>
  <si>
    <t>Total Contrib</t>
  </si>
  <si>
    <t>Presidential</t>
  </si>
  <si>
    <t>Senate</t>
  </si>
  <si>
    <t>House</t>
  </si>
  <si>
    <t>Incumbent</t>
  </si>
  <si>
    <t>Challenger</t>
  </si>
  <si>
    <t>Open Seat</t>
  </si>
  <si>
    <t>Democrat</t>
  </si>
  <si>
    <t>Republican</t>
  </si>
  <si>
    <t>Other</t>
  </si>
  <si>
    <t>Expend For</t>
  </si>
  <si>
    <t>Against</t>
  </si>
  <si>
    <t>PAC Contribution Summary</t>
  </si>
  <si>
    <t>2003-2004</t>
  </si>
  <si>
    <t>Nonconnected</t>
  </si>
  <si>
    <t>Trade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</si>
</sst>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5" fontId="0" fillId="0" borderId="5" xfId="0" applyNumberFormat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Corporate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Sheet2!$C$7:$L$7</c:f>
              <c:numCache>
                <c:ptCount val="10"/>
                <c:pt idx="0">
                  <c:v>0.6252</c:v>
                </c:pt>
                <c:pt idx="1">
                  <c:v>0.625</c:v>
                </c:pt>
                <c:pt idx="2">
                  <c:v>0.5752</c:v>
                </c:pt>
                <c:pt idx="3">
                  <c:v>0.6089</c:v>
                </c:pt>
                <c:pt idx="4">
                  <c:v>0.5959</c:v>
                </c:pt>
                <c:pt idx="5">
                  <c:v>0.5986</c:v>
                </c:pt>
                <c:pt idx="6">
                  <c:v>0.5671</c:v>
                </c:pt>
                <c:pt idx="7">
                  <c:v>0.5781</c:v>
                </c:pt>
                <c:pt idx="8">
                  <c:v>0.5586</c:v>
                </c:pt>
                <c:pt idx="9">
                  <c:v>0.5218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Sheet2!$C$8:$L$8</c:f>
              <c:numCache>
                <c:ptCount val="10"/>
                <c:pt idx="0">
                  <c:v>0.5362</c:v>
                </c:pt>
                <c:pt idx="1">
                  <c:v>0.4792</c:v>
                </c:pt>
                <c:pt idx="2">
                  <c:v>0.4105</c:v>
                </c:pt>
                <c:pt idx="3">
                  <c:v>0.4372</c:v>
                </c:pt>
                <c:pt idx="4">
                  <c:v>0.4734</c:v>
                </c:pt>
                <c:pt idx="5">
                  <c:v>0.4809</c:v>
                </c:pt>
                <c:pt idx="6">
                  <c:v>0.454</c:v>
                </c:pt>
                <c:pt idx="7">
                  <c:v>0.4007</c:v>
                </c:pt>
                <c:pt idx="8">
                  <c:v>0.3412</c:v>
                </c:pt>
                <c:pt idx="9">
                  <c:v>0.2848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Nonconnected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Sheet2!$C$9:$L$9</c:f>
              <c:numCache>
                <c:ptCount val="10"/>
                <c:pt idx="0">
                  <c:v>0.1639</c:v>
                </c:pt>
                <c:pt idx="1">
                  <c:v>0.1939</c:v>
                </c:pt>
                <c:pt idx="2">
                  <c:v>0.2111</c:v>
                </c:pt>
                <c:pt idx="3">
                  <c:v>0.2404</c:v>
                </c:pt>
                <c:pt idx="4">
                  <c:v>0.2425</c:v>
                </c:pt>
                <c:pt idx="5">
                  <c:v>0.2948</c:v>
                </c:pt>
                <c:pt idx="6">
                  <c:v>0.2612</c:v>
                </c:pt>
                <c:pt idx="7">
                  <c:v>0.2671</c:v>
                </c:pt>
                <c:pt idx="8">
                  <c:v>0.2798</c:v>
                </c:pt>
                <c:pt idx="9">
                  <c:v>0.193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Trade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Sheet2!$C$10:$L$10</c:f>
              <c:numCache>
                <c:ptCount val="10"/>
                <c:pt idx="0">
                  <c:v>0.4714</c:v>
                </c:pt>
                <c:pt idx="1">
                  <c:v>0.4923</c:v>
                </c:pt>
                <c:pt idx="2">
                  <c:v>0.5086</c:v>
                </c:pt>
                <c:pt idx="3">
                  <c:v>0.5527</c:v>
                </c:pt>
                <c:pt idx="4">
                  <c:v>0.5615</c:v>
                </c:pt>
                <c:pt idx="5">
                  <c:v>0.571</c:v>
                </c:pt>
                <c:pt idx="6">
                  <c:v>0.5449</c:v>
                </c:pt>
                <c:pt idx="7">
                  <c:v>0.5235</c:v>
                </c:pt>
                <c:pt idx="8">
                  <c:v>0.5319</c:v>
                </c:pt>
                <c:pt idx="9">
                  <c:v>0.4894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K1">
      <selection activeCell="Q23" sqref="Q23"/>
    </sheetView>
  </sheetViews>
  <sheetFormatPr defaultColWidth="9.140625" defaultRowHeight="12.75"/>
  <cols>
    <col min="1" max="1" width="25.28125" style="0" customWidth="1"/>
    <col min="2" max="2" width="8.00390625" style="0" customWidth="1"/>
    <col min="3" max="3" width="13.00390625" style="0" bestFit="1" customWidth="1"/>
    <col min="4" max="4" width="12.421875" style="0" bestFit="1" customWidth="1"/>
    <col min="5" max="5" width="12.421875" style="0" customWidth="1"/>
    <col min="6" max="11" width="13.00390625" style="0" bestFit="1" customWidth="1"/>
    <col min="12" max="12" width="9.421875" style="0" bestFit="1" customWidth="1"/>
    <col min="13" max="13" width="11.8515625" style="0" bestFit="1" customWidth="1"/>
    <col min="14" max="14" width="10.8515625" style="0" bestFit="1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2" t="s">
        <v>29</v>
      </c>
      <c r="E2" s="1"/>
      <c r="F2" s="1"/>
      <c r="G2" s="1"/>
    </row>
    <row r="3" spans="2:7" ht="12.75">
      <c r="B3" s="2" t="s">
        <v>1</v>
      </c>
      <c r="C3" s="1"/>
      <c r="D3" s="1"/>
      <c r="E3" s="1"/>
      <c r="F3" s="1"/>
      <c r="G3" s="1"/>
    </row>
    <row r="4" spans="2:7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ht="12.75">
      <c r="A6" s="1" t="s">
        <v>8</v>
      </c>
      <c r="B6" s="4">
        <v>1756</v>
      </c>
      <c r="C6" s="5">
        <v>238984115</v>
      </c>
      <c r="D6" s="5">
        <v>221602957</v>
      </c>
      <c r="E6" s="5">
        <v>77887321</v>
      </c>
      <c r="F6" s="5">
        <v>8759</v>
      </c>
      <c r="G6" s="5">
        <v>238885</v>
      </c>
    </row>
    <row r="7" spans="1:7" ht="12.75">
      <c r="A7" s="1" t="s">
        <v>9</v>
      </c>
      <c r="B7" s="4">
        <v>328</v>
      </c>
      <c r="C7" s="5">
        <v>191651043</v>
      </c>
      <c r="D7" s="5">
        <v>182949736</v>
      </c>
      <c r="E7" s="5">
        <v>60642326</v>
      </c>
      <c r="F7" s="5">
        <v>755314</v>
      </c>
      <c r="G7" s="5">
        <v>3202361</v>
      </c>
    </row>
    <row r="8" spans="1:7" ht="12.75">
      <c r="A8" s="1" t="s">
        <v>10</v>
      </c>
      <c r="B8" s="4">
        <v>1650</v>
      </c>
      <c r="C8" s="5">
        <v>289423580</v>
      </c>
      <c r="D8" s="5">
        <v>255174076</v>
      </c>
      <c r="E8" s="5">
        <v>43774829</v>
      </c>
      <c r="F8" s="5">
        <v>48937</v>
      </c>
      <c r="G8" s="5">
        <v>8999470</v>
      </c>
    </row>
    <row r="9" spans="1:7" ht="12.75">
      <c r="A9" s="1" t="s">
        <v>11</v>
      </c>
      <c r="B9" s="4">
        <v>986</v>
      </c>
      <c r="C9" s="5">
        <v>181837429</v>
      </c>
      <c r="D9" s="5">
        <v>170064226</v>
      </c>
      <c r="E9" s="5">
        <v>53368093</v>
      </c>
      <c r="F9" s="5">
        <v>39433</v>
      </c>
      <c r="G9" s="5">
        <v>1118162</v>
      </c>
    </row>
    <row r="10" spans="1:7" ht="12.75">
      <c r="A10" s="1" t="s">
        <v>12</v>
      </c>
      <c r="B10" s="4">
        <v>38</v>
      </c>
      <c r="C10" s="5">
        <v>4187378</v>
      </c>
      <c r="D10" s="5">
        <v>3895437</v>
      </c>
      <c r="E10" s="5">
        <v>2362987</v>
      </c>
      <c r="F10" s="5">
        <v>0</v>
      </c>
      <c r="G10" s="5">
        <v>0</v>
      </c>
    </row>
    <row r="11" spans="1:7" ht="12.75">
      <c r="A11" s="6" t="s">
        <v>13</v>
      </c>
      <c r="B11" s="7">
        <v>109</v>
      </c>
      <c r="C11" s="8">
        <v>9639838</v>
      </c>
      <c r="D11" s="8">
        <v>9247934</v>
      </c>
      <c r="E11" s="8">
        <v>3681822</v>
      </c>
      <c r="F11" s="8">
        <v>0</v>
      </c>
      <c r="G11" s="8">
        <v>368697</v>
      </c>
    </row>
    <row r="12" spans="1:7" ht="12.75">
      <c r="A12" s="6" t="s">
        <v>14</v>
      </c>
      <c r="B12" s="7">
        <f aca="true" t="shared" si="0" ref="B12:G12">B6+B7+B8+B9+B10+B11</f>
        <v>4867</v>
      </c>
      <c r="C12" s="8">
        <f t="shared" si="0"/>
        <v>915723383</v>
      </c>
      <c r="D12" s="8">
        <f t="shared" si="0"/>
        <v>842934366</v>
      </c>
      <c r="E12" s="8">
        <f t="shared" si="0"/>
        <v>241717378</v>
      </c>
      <c r="F12" s="8">
        <f t="shared" si="0"/>
        <v>852443</v>
      </c>
      <c r="G12" s="8">
        <f t="shared" si="0"/>
        <v>13927575</v>
      </c>
    </row>
    <row r="16" ht="12.75">
      <c r="E16" s="22" t="s">
        <v>28</v>
      </c>
    </row>
    <row r="17" spans="2:14" ht="12.75">
      <c r="B17" s="2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15</v>
      </c>
    </row>
    <row r="18" spans="2:14" ht="12.75">
      <c r="B18" s="3" t="s">
        <v>2</v>
      </c>
      <c r="C18" s="24" t="s">
        <v>16</v>
      </c>
      <c r="D18" s="3" t="s">
        <v>17</v>
      </c>
      <c r="E18" s="3" t="s">
        <v>18</v>
      </c>
      <c r="F18" s="25" t="s">
        <v>19</v>
      </c>
      <c r="G18" s="3" t="s">
        <v>20</v>
      </c>
      <c r="H18" s="3" t="s">
        <v>21</v>
      </c>
      <c r="I18" s="25" t="s">
        <v>22</v>
      </c>
      <c r="J18" s="3" t="s">
        <v>23</v>
      </c>
      <c r="K18" s="3" t="s">
        <v>24</v>
      </c>
      <c r="L18" s="25" t="s">
        <v>25</v>
      </c>
      <c r="M18" s="3" t="s">
        <v>26</v>
      </c>
      <c r="N18" s="3" t="s">
        <v>27</v>
      </c>
    </row>
    <row r="19" spans="3:12" ht="12.75">
      <c r="C19" s="9"/>
      <c r="F19" s="10"/>
      <c r="I19" s="10"/>
      <c r="L19" s="10"/>
    </row>
    <row r="20" spans="1:14" ht="12.75">
      <c r="A20" s="1" t="s">
        <v>8</v>
      </c>
      <c r="B20">
        <v>1402</v>
      </c>
      <c r="C20" s="11">
        <v>115641547</v>
      </c>
      <c r="D20" s="5">
        <v>1644444</v>
      </c>
      <c r="E20" s="5">
        <v>32230388</v>
      </c>
      <c r="F20" s="12">
        <v>81766715</v>
      </c>
      <c r="G20" s="5">
        <v>100781658</v>
      </c>
      <c r="H20" s="5">
        <v>3530771</v>
      </c>
      <c r="I20" s="12">
        <v>11329118</v>
      </c>
      <c r="J20" s="5">
        <v>37065913</v>
      </c>
      <c r="K20" s="5">
        <v>78562634</v>
      </c>
      <c r="L20" s="12">
        <v>13000</v>
      </c>
      <c r="M20" s="5">
        <v>223729</v>
      </c>
      <c r="N20" s="5">
        <v>0</v>
      </c>
    </row>
    <row r="21" spans="1:14" ht="12.75">
      <c r="A21" s="1"/>
      <c r="C21" s="11">
        <v>-105889743</v>
      </c>
      <c r="D21" s="5">
        <v>-1635019</v>
      </c>
      <c r="E21" s="5">
        <v>-25175572</v>
      </c>
      <c r="F21" s="12">
        <v>-79079152</v>
      </c>
      <c r="G21" s="5">
        <v>-91191201</v>
      </c>
      <c r="H21" s="5">
        <v>-3369424</v>
      </c>
      <c r="I21" s="12">
        <v>-11329118</v>
      </c>
      <c r="J21" s="5">
        <v>-33928913</v>
      </c>
      <c r="K21" s="5">
        <v>-71954080</v>
      </c>
      <c r="L21" s="12">
        <v>-6750</v>
      </c>
      <c r="M21" s="5">
        <v>-223587</v>
      </c>
      <c r="N21" s="5">
        <v>0</v>
      </c>
    </row>
    <row r="22" spans="1:14" ht="12.75">
      <c r="A22" s="1"/>
      <c r="C22" s="11"/>
      <c r="D22" s="5"/>
      <c r="E22" s="5"/>
      <c r="F22" s="12"/>
      <c r="G22" s="5"/>
      <c r="H22" s="5"/>
      <c r="I22" s="12"/>
      <c r="J22" s="5"/>
      <c r="K22" s="5"/>
      <c r="L22" s="12"/>
      <c r="M22" s="5"/>
      <c r="N22" s="5"/>
    </row>
    <row r="23" spans="1:14" ht="12.75">
      <c r="A23" s="1" t="s">
        <v>9</v>
      </c>
      <c r="B23">
        <v>206</v>
      </c>
      <c r="C23" s="11">
        <v>52103572</v>
      </c>
      <c r="D23" s="5">
        <v>219513</v>
      </c>
      <c r="E23" s="5">
        <v>8359444</v>
      </c>
      <c r="F23" s="12">
        <v>43524615</v>
      </c>
      <c r="G23" s="5">
        <v>38777029</v>
      </c>
      <c r="H23" s="5">
        <v>6424144</v>
      </c>
      <c r="I23" s="12">
        <v>6902399</v>
      </c>
      <c r="J23" s="5">
        <v>45368766</v>
      </c>
      <c r="K23" s="5">
        <v>6630456</v>
      </c>
      <c r="L23" s="12">
        <v>104350</v>
      </c>
      <c r="M23" s="5">
        <v>19469562</v>
      </c>
      <c r="N23" s="5">
        <v>1267811</v>
      </c>
    </row>
    <row r="24" spans="1:14" ht="12.75">
      <c r="A24" s="1"/>
      <c r="C24" s="11">
        <v>-50551666</v>
      </c>
      <c r="D24" s="5">
        <v>-209013</v>
      </c>
      <c r="E24" s="5">
        <v>-7555428</v>
      </c>
      <c r="F24" s="12">
        <v>-42787225</v>
      </c>
      <c r="G24" s="5">
        <v>-37298273</v>
      </c>
      <c r="H24" s="5">
        <v>-6350994</v>
      </c>
      <c r="I24" s="12">
        <v>-6902399</v>
      </c>
      <c r="J24" s="5">
        <v>-44298800</v>
      </c>
      <c r="K24" s="5">
        <v>-6154766</v>
      </c>
      <c r="L24" s="12">
        <v>-98100</v>
      </c>
      <c r="M24" s="5">
        <v>-19431290</v>
      </c>
      <c r="N24" s="5">
        <v>-1267811</v>
      </c>
    </row>
    <row r="25" spans="1:14" ht="12.75">
      <c r="A25" s="1"/>
      <c r="C25" s="11"/>
      <c r="E25" s="5"/>
      <c r="F25" s="12"/>
      <c r="G25" s="5"/>
      <c r="H25" s="5"/>
      <c r="I25" s="12"/>
      <c r="J25" s="5"/>
      <c r="K25" s="5"/>
      <c r="L25" s="12"/>
      <c r="M25" s="5"/>
      <c r="N25" s="5"/>
    </row>
    <row r="26" spans="1:14" ht="12.75">
      <c r="A26" s="1" t="s">
        <v>10</v>
      </c>
      <c r="B26">
        <v>819</v>
      </c>
      <c r="C26" s="11">
        <v>52467328</v>
      </c>
      <c r="D26" s="5">
        <v>715615</v>
      </c>
      <c r="E26" s="5">
        <v>15812095</v>
      </c>
      <c r="F26" s="12">
        <v>35939618</v>
      </c>
      <c r="G26" s="5">
        <v>30845712</v>
      </c>
      <c r="H26" s="5">
        <v>8572780</v>
      </c>
      <c r="I26" s="12">
        <v>13048836</v>
      </c>
      <c r="J26" s="5">
        <v>18546632</v>
      </c>
      <c r="K26" s="5">
        <v>33895341</v>
      </c>
      <c r="L26" s="12">
        <v>25355</v>
      </c>
      <c r="M26" s="5">
        <f>13133122+1055581</f>
        <v>14188703</v>
      </c>
      <c r="N26" s="5">
        <f>3683326+287104</f>
        <v>3970430</v>
      </c>
    </row>
    <row r="27" spans="1:14" ht="12.75">
      <c r="A27" s="1"/>
      <c r="C27" s="11">
        <v>-50540410</v>
      </c>
      <c r="D27" s="5">
        <v>-707615</v>
      </c>
      <c r="E27" s="5">
        <v>-14593237</v>
      </c>
      <c r="F27" s="12">
        <v>-35239558</v>
      </c>
      <c r="G27" s="5">
        <v>-29056923</v>
      </c>
      <c r="H27" s="5">
        <v>-8434651</v>
      </c>
      <c r="I27" s="12">
        <v>-13048836</v>
      </c>
      <c r="J27" s="5">
        <v>-17902799</v>
      </c>
      <c r="K27" s="5">
        <v>-32616606</v>
      </c>
      <c r="L27" s="12">
        <v>-21005</v>
      </c>
      <c r="M27" s="5">
        <f>-13076096-1034131</f>
        <v>-14110227</v>
      </c>
      <c r="N27" s="5">
        <f>-3581912-287104</f>
        <v>-3869016</v>
      </c>
    </row>
    <row r="28" spans="1:14" ht="12.75">
      <c r="A28" s="1"/>
      <c r="C28" s="11"/>
      <c r="E28" s="5"/>
      <c r="F28" s="12"/>
      <c r="G28" s="5"/>
      <c r="H28" s="5"/>
      <c r="I28" s="12"/>
      <c r="J28" s="5"/>
      <c r="K28" s="5"/>
      <c r="L28" s="12"/>
      <c r="M28" s="5"/>
      <c r="N28" s="5"/>
    </row>
    <row r="29" spans="1:14" ht="12.75">
      <c r="A29" s="1" t="s">
        <v>11</v>
      </c>
      <c r="B29">
        <v>722</v>
      </c>
      <c r="C29" s="11">
        <v>83221870</v>
      </c>
      <c r="D29" s="5">
        <v>378457</v>
      </c>
      <c r="E29" s="5">
        <v>17955169</v>
      </c>
      <c r="F29" s="12">
        <v>64888244</v>
      </c>
      <c r="G29" s="5">
        <v>70367866</v>
      </c>
      <c r="H29" s="5">
        <v>3488056</v>
      </c>
      <c r="I29" s="12">
        <v>9365948</v>
      </c>
      <c r="J29" s="5">
        <v>30296601</v>
      </c>
      <c r="K29" s="5">
        <v>52874084</v>
      </c>
      <c r="L29" s="12">
        <v>51185</v>
      </c>
      <c r="M29" s="5">
        <v>14647527</v>
      </c>
      <c r="N29" s="5">
        <v>3490542</v>
      </c>
    </row>
    <row r="30" spans="1:14" ht="12.75">
      <c r="A30" s="1"/>
      <c r="C30" s="11">
        <f>-78544460</f>
        <v>-78544460</v>
      </c>
      <c r="D30" s="5">
        <v>-373347</v>
      </c>
      <c r="E30" s="5">
        <v>-15007091</v>
      </c>
      <c r="F30" s="12">
        <v>-63164022</v>
      </c>
      <c r="G30" s="5">
        <v>-65788594</v>
      </c>
      <c r="H30" s="5">
        <v>-3389918</v>
      </c>
      <c r="I30" s="12">
        <v>-9365948</v>
      </c>
      <c r="J30" s="5">
        <v>-28695711</v>
      </c>
      <c r="K30" s="5">
        <v>-49807714</v>
      </c>
      <c r="L30" s="12">
        <v>-41035</v>
      </c>
      <c r="M30" s="5">
        <v>-13475378</v>
      </c>
      <c r="N30" s="5">
        <v>-3490542</v>
      </c>
    </row>
    <row r="31" spans="1:14" ht="12.75">
      <c r="A31" s="1"/>
      <c r="C31" s="11"/>
      <c r="D31" s="5"/>
      <c r="E31" s="5"/>
      <c r="F31" s="12"/>
      <c r="G31" s="5"/>
      <c r="H31" s="5"/>
      <c r="I31" s="12"/>
      <c r="J31" s="5"/>
      <c r="K31" s="5"/>
      <c r="L31" s="12"/>
      <c r="M31" s="5"/>
      <c r="N31" s="5"/>
    </row>
    <row r="32" spans="1:14" ht="12.75">
      <c r="A32" s="1" t="s">
        <v>12</v>
      </c>
      <c r="B32">
        <v>34</v>
      </c>
      <c r="C32" s="11">
        <v>2872363</v>
      </c>
      <c r="D32" s="5">
        <v>11000</v>
      </c>
      <c r="E32" s="5">
        <v>510798</v>
      </c>
      <c r="F32" s="12">
        <v>2350565</v>
      </c>
      <c r="G32" s="5">
        <v>2546694</v>
      </c>
      <c r="H32" s="5">
        <v>61650</v>
      </c>
      <c r="I32" s="12">
        <v>264019</v>
      </c>
      <c r="J32" s="5">
        <v>1429511</v>
      </c>
      <c r="K32" s="5">
        <v>1443852</v>
      </c>
      <c r="L32" s="12">
        <v>-1000</v>
      </c>
      <c r="M32" s="5">
        <v>4993</v>
      </c>
      <c r="N32" s="5">
        <v>0</v>
      </c>
    </row>
    <row r="33" spans="1:14" ht="12.75">
      <c r="A33" s="1"/>
      <c r="C33" s="11">
        <v>-2729015</v>
      </c>
      <c r="D33" s="5">
        <v>-11000</v>
      </c>
      <c r="E33" s="5">
        <v>-412850</v>
      </c>
      <c r="F33" s="12">
        <v>-2305165</v>
      </c>
      <c r="G33" s="5">
        <v>-2403496</v>
      </c>
      <c r="H33" s="5">
        <v>-61500</v>
      </c>
      <c r="I33" s="12">
        <v>-264019</v>
      </c>
      <c r="J33" s="5">
        <v>-1374361</v>
      </c>
      <c r="K33" s="5">
        <v>-1354654</v>
      </c>
      <c r="L33" s="12">
        <v>0</v>
      </c>
      <c r="M33" s="5">
        <v>-4993</v>
      </c>
      <c r="N33" s="5">
        <v>0</v>
      </c>
    </row>
    <row r="34" spans="1:14" ht="12.75">
      <c r="A34" s="1"/>
      <c r="C34" s="11"/>
      <c r="D34" s="5"/>
      <c r="E34" s="5"/>
      <c r="F34" s="12"/>
      <c r="G34" s="5"/>
      <c r="H34" s="5"/>
      <c r="I34" s="12"/>
      <c r="J34" s="5"/>
      <c r="K34" s="5"/>
      <c r="L34" s="12"/>
      <c r="M34" s="5"/>
      <c r="N34" s="5"/>
    </row>
    <row r="35" spans="1:14" ht="12.75">
      <c r="A35" s="13" t="s">
        <v>13</v>
      </c>
      <c r="B35">
        <v>75</v>
      </c>
      <c r="C35" s="11">
        <v>4182321</v>
      </c>
      <c r="D35" s="5">
        <v>58623</v>
      </c>
      <c r="E35" s="5">
        <v>1234521</v>
      </c>
      <c r="F35" s="12">
        <v>2889177</v>
      </c>
      <c r="G35" s="5">
        <v>3532667</v>
      </c>
      <c r="H35" s="5">
        <v>210942</v>
      </c>
      <c r="I35" s="12">
        <v>438712</v>
      </c>
      <c r="J35" s="5">
        <v>1622498</v>
      </c>
      <c r="K35" s="5">
        <v>2557823</v>
      </c>
      <c r="L35" s="12">
        <v>2000</v>
      </c>
      <c r="M35" s="5">
        <v>68018</v>
      </c>
      <c r="N35" s="5">
        <v>43077</v>
      </c>
    </row>
    <row r="36" spans="1:14" ht="12.75">
      <c r="A36" s="13"/>
      <c r="C36" s="11">
        <v>-3840124</v>
      </c>
      <c r="D36" s="5">
        <v>-58623</v>
      </c>
      <c r="E36" s="5">
        <v>-966294</v>
      </c>
      <c r="F36" s="12">
        <v>-2815207</v>
      </c>
      <c r="G36" s="5">
        <v>-3193910</v>
      </c>
      <c r="H36" s="5">
        <v>-207502</v>
      </c>
      <c r="I36" s="12">
        <v>-438712</v>
      </c>
      <c r="J36" s="5">
        <v>-1464326</v>
      </c>
      <c r="K36" s="5">
        <v>-2375798</v>
      </c>
      <c r="L36" s="12">
        <v>0</v>
      </c>
      <c r="M36" s="5">
        <v>-68018</v>
      </c>
      <c r="N36" s="5">
        <f>-43077</f>
        <v>-43077</v>
      </c>
    </row>
    <row r="37" spans="1:14" ht="12.75">
      <c r="A37" s="13"/>
      <c r="C37" s="11"/>
      <c r="D37" s="5"/>
      <c r="E37" s="5"/>
      <c r="F37" s="12"/>
      <c r="G37" s="5"/>
      <c r="H37" s="5"/>
      <c r="I37" s="12"/>
      <c r="J37" s="5"/>
      <c r="K37" s="5"/>
      <c r="L37" s="12"/>
      <c r="M37" s="5"/>
      <c r="N37" s="5"/>
    </row>
    <row r="38" spans="1:14" ht="12.75">
      <c r="A38" s="14" t="s">
        <v>14</v>
      </c>
      <c r="B38" s="15">
        <f>B20+B23+B26+B29+B32+B35</f>
        <v>3258</v>
      </c>
      <c r="C38" s="16">
        <f>C20+C23+C26+C29+C32+C35</f>
        <v>310489001</v>
      </c>
      <c r="D38" s="17">
        <f>D20+D23+D26+D29+D32+D35</f>
        <v>3027652</v>
      </c>
      <c r="E38" s="17">
        <f aca="true" t="shared" si="1" ref="D38:N39">E20+E23+E26+E29+E32+E35</f>
        <v>76102415</v>
      </c>
      <c r="F38" s="18">
        <f t="shared" si="1"/>
        <v>231358934</v>
      </c>
      <c r="G38" s="17">
        <f t="shared" si="1"/>
        <v>246851626</v>
      </c>
      <c r="H38" s="17">
        <f t="shared" si="1"/>
        <v>22288343</v>
      </c>
      <c r="I38" s="18">
        <f t="shared" si="1"/>
        <v>41349032</v>
      </c>
      <c r="J38" s="17">
        <f t="shared" si="1"/>
        <v>134329921</v>
      </c>
      <c r="K38" s="17">
        <f t="shared" si="1"/>
        <v>175964190</v>
      </c>
      <c r="L38" s="18">
        <f t="shared" si="1"/>
        <v>194890</v>
      </c>
      <c r="M38" s="17">
        <f t="shared" si="1"/>
        <v>48602532</v>
      </c>
      <c r="N38" s="17">
        <f t="shared" si="1"/>
        <v>8771860</v>
      </c>
    </row>
    <row r="39" spans="1:14" ht="12.75">
      <c r="A39" s="19"/>
      <c r="B39" s="19"/>
      <c r="C39" s="20">
        <f>C21+C24+C27+C30+C33+C36</f>
        <v>-292095418</v>
      </c>
      <c r="D39" s="8">
        <f t="shared" si="1"/>
        <v>-2994617</v>
      </c>
      <c r="E39" s="8">
        <f t="shared" si="1"/>
        <v>-63710472</v>
      </c>
      <c r="F39" s="21">
        <f t="shared" si="1"/>
        <v>-225390329</v>
      </c>
      <c r="G39" s="8">
        <f t="shared" si="1"/>
        <v>-228932397</v>
      </c>
      <c r="H39" s="8">
        <f t="shared" si="1"/>
        <v>-21813989</v>
      </c>
      <c r="I39" s="21">
        <f t="shared" si="1"/>
        <v>-41349032</v>
      </c>
      <c r="J39" s="8">
        <f t="shared" si="1"/>
        <v>-127664910</v>
      </c>
      <c r="K39" s="8">
        <f t="shared" si="1"/>
        <v>-164263618</v>
      </c>
      <c r="L39" s="21">
        <f t="shared" si="1"/>
        <v>-166890</v>
      </c>
      <c r="M39" s="8">
        <f t="shared" si="1"/>
        <v>-47313493</v>
      </c>
      <c r="N39" s="8">
        <f t="shared" si="1"/>
        <v>-8670446</v>
      </c>
    </row>
    <row r="41" spans="5:11" ht="12.75">
      <c r="E41" s="5"/>
      <c r="H41" s="5"/>
      <c r="K41" s="5"/>
    </row>
    <row r="42" spans="5:11" ht="12.75">
      <c r="E42" s="5"/>
      <c r="H42" s="5"/>
      <c r="K42" s="5"/>
    </row>
    <row r="63" spans="7:9" ht="12.75">
      <c r="G63" s="5"/>
      <c r="H63" s="5"/>
      <c r="I63" s="5"/>
    </row>
    <row r="64" spans="7:9" ht="12.75">
      <c r="G64" s="5"/>
      <c r="H64" s="5"/>
      <c r="I64" s="5"/>
    </row>
    <row r="65" ht="12.75">
      <c r="G65" s="5"/>
    </row>
  </sheetData>
  <printOptions/>
  <pageMargins left="0.25" right="0.25" top="1" bottom="0.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L10"/>
  <sheetViews>
    <sheetView workbookViewId="0" topLeftCell="B1">
      <selection activeCell="B6" sqref="B6:L10"/>
    </sheetView>
  </sheetViews>
  <sheetFormatPr defaultColWidth="9.140625" defaultRowHeight="12.75"/>
  <sheetData>
    <row r="6" spans="3:12" ht="12.75">
      <c r="C6">
        <v>1986</v>
      </c>
      <c r="D6">
        <v>1988</v>
      </c>
      <c r="E6">
        <v>1990</v>
      </c>
      <c r="F6">
        <v>1992</v>
      </c>
      <c r="G6">
        <v>1994</v>
      </c>
      <c r="H6">
        <v>1996</v>
      </c>
      <c r="I6">
        <v>1998</v>
      </c>
      <c r="J6">
        <v>2000</v>
      </c>
      <c r="K6">
        <v>2002</v>
      </c>
      <c r="L6">
        <v>2004</v>
      </c>
    </row>
    <row r="7" spans="2:12" ht="12.75">
      <c r="B7" t="s">
        <v>8</v>
      </c>
      <c r="C7" s="23">
        <v>0.6252</v>
      </c>
      <c r="D7" s="23">
        <v>0.625</v>
      </c>
      <c r="E7" s="23">
        <v>0.5752</v>
      </c>
      <c r="F7" s="23">
        <v>0.6089</v>
      </c>
      <c r="G7" s="23">
        <v>0.5959</v>
      </c>
      <c r="H7" s="23">
        <v>0.5986</v>
      </c>
      <c r="I7" s="23">
        <v>0.5671</v>
      </c>
      <c r="J7" s="23">
        <v>0.5781</v>
      </c>
      <c r="K7" s="23">
        <v>0.5586</v>
      </c>
      <c r="L7" s="23">
        <v>0.5218</v>
      </c>
    </row>
    <row r="8" spans="2:12" ht="12.75">
      <c r="B8" t="s">
        <v>9</v>
      </c>
      <c r="C8" s="23">
        <v>0.5362</v>
      </c>
      <c r="D8" s="23">
        <v>0.4792</v>
      </c>
      <c r="E8" s="23">
        <v>0.4105</v>
      </c>
      <c r="F8" s="23">
        <v>0.4372</v>
      </c>
      <c r="G8" s="23">
        <v>0.4734</v>
      </c>
      <c r="H8" s="23">
        <v>0.4809</v>
      </c>
      <c r="I8" s="23">
        <v>0.454</v>
      </c>
      <c r="J8" s="23">
        <v>0.4007</v>
      </c>
      <c r="K8" s="23">
        <v>0.3412</v>
      </c>
      <c r="L8" s="23">
        <v>0.2848</v>
      </c>
    </row>
    <row r="9" spans="2:12" ht="12.75">
      <c r="B9" t="s">
        <v>30</v>
      </c>
      <c r="C9" s="23">
        <v>0.1639</v>
      </c>
      <c r="D9" s="23">
        <v>0.1939</v>
      </c>
      <c r="E9" s="23">
        <v>0.2111</v>
      </c>
      <c r="F9" s="23">
        <v>0.2404</v>
      </c>
      <c r="G9" s="23">
        <v>0.2425</v>
      </c>
      <c r="H9" s="23">
        <v>0.2948</v>
      </c>
      <c r="I9" s="23">
        <v>0.2612</v>
      </c>
      <c r="J9" s="23">
        <v>0.2671</v>
      </c>
      <c r="K9" s="23">
        <v>0.2798</v>
      </c>
      <c r="L9" s="23">
        <v>0.193</v>
      </c>
    </row>
    <row r="10" spans="2:12" ht="12.75">
      <c r="B10" t="s">
        <v>31</v>
      </c>
      <c r="C10" s="23">
        <v>0.4714</v>
      </c>
      <c r="D10" s="23">
        <v>0.4923</v>
      </c>
      <c r="E10" s="23">
        <v>0.5086</v>
      </c>
      <c r="F10" s="23">
        <v>0.5527</v>
      </c>
      <c r="G10" s="23">
        <v>0.5615</v>
      </c>
      <c r="H10" s="23">
        <v>0.571</v>
      </c>
      <c r="I10" s="23">
        <v>0.5449</v>
      </c>
      <c r="J10" s="23">
        <v>0.5235</v>
      </c>
      <c r="K10" s="23">
        <v>0.5319</v>
      </c>
      <c r="L10" s="23">
        <v>0.4894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2005-04-12T14:37:22Z</cp:lastPrinted>
  <dcterms:created xsi:type="dcterms:W3CDTF">2003-03-26T19:07:18Z</dcterms:created>
  <dcterms:modified xsi:type="dcterms:W3CDTF">2005-04-12T14:37:45Z</dcterms:modified>
  <cp:category/>
  <cp:version/>
  <cp:contentType/>
  <cp:contentStatus/>
</cp:coreProperties>
</file>