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625" windowHeight="48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<sst xmlns="http://schemas.openxmlformats.org/spreadsheetml/2006/main" count="45" uniqueCount="35">
  <si>
    <t>$5,001 -</t>
  </si>
  <si>
    <t>$50,001 -</t>
  </si>
  <si>
    <t>$100,001 -</t>
  </si>
  <si>
    <t>$250,001 -</t>
  </si>
  <si>
    <t>$500,001 -</t>
  </si>
  <si>
    <t>Greater than</t>
  </si>
  <si>
    <t>$1-$5,000</t>
  </si>
  <si>
    <t>Total</t>
  </si>
  <si>
    <t>Corporate</t>
  </si>
  <si>
    <t xml:space="preserve">  No. of Cmte's</t>
  </si>
  <si>
    <t>% of Corp. Cmtes</t>
  </si>
  <si>
    <t>Dollars</t>
  </si>
  <si>
    <t>% of Corp Dollars</t>
  </si>
  <si>
    <t>Labor</t>
  </si>
  <si>
    <t>% of Labor Cmtes</t>
  </si>
  <si>
    <t>% of Labor Dollars</t>
  </si>
  <si>
    <t>Non Connected</t>
  </si>
  <si>
    <t>% of Non Connected Cmtes</t>
  </si>
  <si>
    <t>% of Non Connected Dollars</t>
  </si>
  <si>
    <t>Trade/Member/Health</t>
  </si>
  <si>
    <t>% of Trade Cmtes</t>
  </si>
  <si>
    <t>% of Trade Dollars</t>
  </si>
  <si>
    <t>Other</t>
  </si>
  <si>
    <t>% of Other Cmtes</t>
  </si>
  <si>
    <t>% of Other Dollars</t>
  </si>
  <si>
    <t>No. of Cmte's</t>
  </si>
  <si>
    <t>% of all Cmte's</t>
  </si>
  <si>
    <t>% of all Dollars</t>
  </si>
  <si>
    <t>Note: The first row for each type of committee contains the number of committees with disbursements within the column range.</t>
  </si>
  <si>
    <t xml:space="preserve">     The second row for each type is the percentage of all committees of that type who had disbursements in the column range.</t>
  </si>
  <si>
    <t xml:space="preserve">     The third row contains the total dollars spent by committees of that type in a particular range.</t>
  </si>
  <si>
    <t xml:space="preserve">     The fourth row represents the percentage of all dollars spent by that type of committee made by committees in the column range.</t>
  </si>
  <si>
    <t>PAC's Grouped by Total Spent - 2003-2004</t>
  </si>
  <si>
    <t>For example, 259 corporate sponsored committees (14.75% of all corporate committees) made disbursements of between $50,001 and $100,000 during 2003-2004.</t>
  </si>
  <si>
    <t>Those 259 committees spent $18.961 million dollars, which was 8.56% of all corporate sponsored PAC disbursements.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</si>
</sst>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6" fontId="1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1" xfId="0" applyBorder="1" applyAlignment="1">
      <alignment/>
    </xf>
    <xf numFmtId="10" fontId="1" fillId="0" borderId="0" xfId="0" applyNumberFormat="1" applyFont="1" applyAlignment="1">
      <alignment/>
    </xf>
    <xf numFmtId="10" fontId="0" fillId="0" borderId="1" xfId="0" applyNumberFormat="1" applyBorder="1" applyAlignment="1">
      <alignment/>
    </xf>
    <xf numFmtId="10" fontId="0" fillId="0" borderId="0" xfId="0" applyNumberFormat="1" applyAlignment="1">
      <alignment/>
    </xf>
    <xf numFmtId="5" fontId="1" fillId="0" borderId="0" xfId="0" applyNumberFormat="1" applyFont="1" applyAlignment="1">
      <alignment/>
    </xf>
    <xf numFmtId="5" fontId="0" fillId="0" borderId="1" xfId="0" applyNumberFormat="1" applyBorder="1" applyAlignment="1">
      <alignment/>
    </xf>
    <xf numFmtId="5" fontId="0" fillId="0" borderId="0" xfId="0" applyNumberFormat="1" applyAlignment="1">
      <alignment/>
    </xf>
    <xf numFmtId="0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5"/>
  <sheetViews>
    <sheetView tabSelected="1" workbookViewId="0" topLeftCell="A15">
      <selection activeCell="A46" sqref="A46"/>
    </sheetView>
  </sheetViews>
  <sheetFormatPr defaultColWidth="9.140625" defaultRowHeight="12.75"/>
  <cols>
    <col min="1" max="1" width="17.00390625" style="0" customWidth="1"/>
    <col min="3" max="3" width="10.421875" style="0" bestFit="1" customWidth="1"/>
    <col min="4" max="7" width="11.421875" style="0" bestFit="1" customWidth="1"/>
    <col min="8" max="10" width="12.421875" style="0" bestFit="1" customWidth="1"/>
  </cols>
  <sheetData>
    <row r="1" spans="1:10" ht="12.75">
      <c r="A1" s="1"/>
      <c r="B1" s="1"/>
      <c r="C1" s="1"/>
      <c r="D1" s="1"/>
      <c r="E1" s="1" t="s">
        <v>32</v>
      </c>
      <c r="F1" s="1"/>
      <c r="G1" s="1"/>
      <c r="H1" s="1"/>
      <c r="I1" s="1"/>
      <c r="J1" s="1"/>
    </row>
    <row r="2" spans="1:10" ht="12.75">
      <c r="A2" s="1"/>
      <c r="B2" s="2"/>
      <c r="C2" s="2"/>
      <c r="D2" s="2" t="s">
        <v>0</v>
      </c>
      <c r="E2" s="2" t="s">
        <v>1</v>
      </c>
      <c r="F2" s="2" t="s">
        <v>2</v>
      </c>
      <c r="G2" s="2" t="s">
        <v>3</v>
      </c>
      <c r="H2" s="2" t="s">
        <v>4</v>
      </c>
      <c r="I2" s="2" t="s">
        <v>5</v>
      </c>
      <c r="J2" s="1"/>
    </row>
    <row r="3" spans="1:10" ht="12.75">
      <c r="A3" s="1"/>
      <c r="B3" s="3">
        <v>0</v>
      </c>
      <c r="C3" s="4" t="s">
        <v>6</v>
      </c>
      <c r="D3" s="3">
        <v>50000</v>
      </c>
      <c r="E3" s="3">
        <v>100000</v>
      </c>
      <c r="F3" s="3">
        <v>250000</v>
      </c>
      <c r="G3" s="3">
        <v>500000</v>
      </c>
      <c r="H3" s="3">
        <v>1000000</v>
      </c>
      <c r="I3" s="3">
        <v>1000000</v>
      </c>
      <c r="J3" s="5" t="s">
        <v>7</v>
      </c>
    </row>
    <row r="4" spans="1:9" ht="12.75">
      <c r="A4" s="1"/>
      <c r="B4" s="6"/>
      <c r="C4" s="6"/>
      <c r="D4" s="6"/>
      <c r="E4" s="6"/>
      <c r="F4" s="6"/>
      <c r="G4" s="6"/>
      <c r="H4" s="6"/>
      <c r="I4" s="6"/>
    </row>
    <row r="5" spans="1:9" ht="12.75">
      <c r="A5" s="1" t="s">
        <v>8</v>
      </c>
      <c r="B5" s="6"/>
      <c r="C5" s="6"/>
      <c r="D5" s="6"/>
      <c r="E5" s="6"/>
      <c r="F5" s="6"/>
      <c r="G5" s="6"/>
      <c r="H5" s="6"/>
      <c r="I5" s="6"/>
    </row>
    <row r="6" spans="1:10" ht="12.75">
      <c r="A6" s="1" t="s">
        <v>9</v>
      </c>
      <c r="B6" s="6">
        <v>166</v>
      </c>
      <c r="C6" s="6">
        <v>244</v>
      </c>
      <c r="D6" s="6">
        <v>638</v>
      </c>
      <c r="E6" s="6">
        <v>259</v>
      </c>
      <c r="F6" s="6">
        <v>227</v>
      </c>
      <c r="G6" s="6">
        <v>113</v>
      </c>
      <c r="H6" s="6">
        <v>71</v>
      </c>
      <c r="I6" s="6">
        <v>38</v>
      </c>
      <c r="J6">
        <f>B6+C6+D6+E6+F6+G6+H6+I6</f>
        <v>1756</v>
      </c>
    </row>
    <row r="7" spans="1:11" ht="12.75">
      <c r="A7" s="7" t="s">
        <v>10</v>
      </c>
      <c r="B7" s="8">
        <f>B6/$J$6</f>
        <v>0.09453302961275627</v>
      </c>
      <c r="C7" s="8">
        <f aca="true" t="shared" si="0" ref="C7:I7">C6/$J$6</f>
        <v>0.13895216400911162</v>
      </c>
      <c r="D7" s="8">
        <f t="shared" si="0"/>
        <v>0.36332574031890663</v>
      </c>
      <c r="E7" s="8">
        <f t="shared" si="0"/>
        <v>0.14749430523917995</v>
      </c>
      <c r="F7" s="8">
        <f t="shared" si="0"/>
        <v>0.12927107061503418</v>
      </c>
      <c r="G7" s="8">
        <f t="shared" si="0"/>
        <v>0.06435079726651481</v>
      </c>
      <c r="H7" s="8">
        <f t="shared" si="0"/>
        <v>0.040432801822323464</v>
      </c>
      <c r="I7" s="8">
        <f t="shared" si="0"/>
        <v>0.02164009111617312</v>
      </c>
      <c r="J7" s="9">
        <f aca="true" t="shared" si="1" ref="J7:J21">B7+C7+D7+E7+F7+G7+H7+I7</f>
        <v>1</v>
      </c>
      <c r="K7" s="9"/>
    </row>
    <row r="8" spans="1:11" ht="12.75">
      <c r="A8" s="10" t="s">
        <v>11</v>
      </c>
      <c r="B8" s="11">
        <v>0</v>
      </c>
      <c r="C8" s="11">
        <v>460973</v>
      </c>
      <c r="D8" s="11">
        <v>13910207</v>
      </c>
      <c r="E8" s="11">
        <v>18961057</v>
      </c>
      <c r="F8" s="11">
        <v>36395572</v>
      </c>
      <c r="G8" s="11">
        <v>39184920</v>
      </c>
      <c r="H8" s="11">
        <v>49140788</v>
      </c>
      <c r="I8" s="11">
        <v>63549440</v>
      </c>
      <c r="J8" s="12">
        <f t="shared" si="1"/>
        <v>221602957</v>
      </c>
      <c r="K8" s="12"/>
    </row>
    <row r="9" spans="1:11" ht="12.75">
      <c r="A9" s="7" t="s">
        <v>12</v>
      </c>
      <c r="B9" s="8">
        <f>B8/$J$8</f>
        <v>0</v>
      </c>
      <c r="C9" s="8">
        <f aca="true" t="shared" si="2" ref="C9:I9">C8/$J$8</f>
        <v>0.0020801753110180747</v>
      </c>
      <c r="D9" s="8">
        <f t="shared" si="2"/>
        <v>0.06277085463259409</v>
      </c>
      <c r="E9" s="8">
        <f t="shared" si="2"/>
        <v>0.08556319489906446</v>
      </c>
      <c r="F9" s="8">
        <f t="shared" si="2"/>
        <v>0.16423775428231313</v>
      </c>
      <c r="G9" s="8">
        <f t="shared" si="2"/>
        <v>0.17682489679052432</v>
      </c>
      <c r="H9" s="8">
        <f t="shared" si="2"/>
        <v>0.22175149946216646</v>
      </c>
      <c r="I9" s="8">
        <f t="shared" si="2"/>
        <v>0.2867716246223195</v>
      </c>
      <c r="J9" s="9">
        <f t="shared" si="1"/>
        <v>1</v>
      </c>
      <c r="K9" s="9"/>
    </row>
    <row r="10" spans="1:9" ht="12.75">
      <c r="A10" s="1"/>
      <c r="B10" s="6"/>
      <c r="C10" s="6"/>
      <c r="D10" s="6"/>
      <c r="E10" s="6"/>
      <c r="F10" s="6"/>
      <c r="G10" s="6"/>
      <c r="H10" s="6"/>
      <c r="I10" s="6"/>
    </row>
    <row r="11" spans="1:9" ht="12.75">
      <c r="A11" s="1" t="s">
        <v>13</v>
      </c>
      <c r="B11" s="6"/>
      <c r="C11" s="6"/>
      <c r="D11" s="6"/>
      <c r="E11" s="6"/>
      <c r="F11" s="6"/>
      <c r="G11" s="6"/>
      <c r="H11" s="6"/>
      <c r="I11" s="6"/>
    </row>
    <row r="12" spans="1:10" ht="12.75">
      <c r="A12" s="1" t="s">
        <v>9</v>
      </c>
      <c r="B12" s="6">
        <v>27</v>
      </c>
      <c r="C12" s="6">
        <v>38</v>
      </c>
      <c r="D12" s="6">
        <v>101</v>
      </c>
      <c r="E12" s="6">
        <v>47</v>
      </c>
      <c r="F12" s="6">
        <v>37</v>
      </c>
      <c r="G12" s="6">
        <v>21</v>
      </c>
      <c r="H12" s="6">
        <v>16</v>
      </c>
      <c r="I12" s="6">
        <v>41</v>
      </c>
      <c r="J12">
        <f t="shared" si="1"/>
        <v>328</v>
      </c>
    </row>
    <row r="13" spans="1:11" ht="12.75">
      <c r="A13" s="7" t="s">
        <v>14</v>
      </c>
      <c r="B13" s="8">
        <f>B12/$J$12</f>
        <v>0.08231707317073171</v>
      </c>
      <c r="C13" s="8">
        <f aca="true" t="shared" si="3" ref="C13:I13">C12/$J$12</f>
        <v>0.11585365853658537</v>
      </c>
      <c r="D13" s="8">
        <f t="shared" si="3"/>
        <v>0.3079268292682927</v>
      </c>
      <c r="E13" s="8">
        <f t="shared" si="3"/>
        <v>0.14329268292682926</v>
      </c>
      <c r="F13" s="8">
        <f t="shared" si="3"/>
        <v>0.11280487804878049</v>
      </c>
      <c r="G13" s="8">
        <f t="shared" si="3"/>
        <v>0.06402439024390244</v>
      </c>
      <c r="H13" s="8">
        <f t="shared" si="3"/>
        <v>0.04878048780487805</v>
      </c>
      <c r="I13" s="8">
        <f t="shared" si="3"/>
        <v>0.125</v>
      </c>
      <c r="J13" s="9">
        <f t="shared" si="1"/>
        <v>1</v>
      </c>
      <c r="K13" s="9"/>
    </row>
    <row r="14" spans="1:11" ht="12.75">
      <c r="A14" s="10" t="s">
        <v>11</v>
      </c>
      <c r="B14" s="11">
        <v>0</v>
      </c>
      <c r="C14" s="11">
        <v>59872</v>
      </c>
      <c r="D14" s="11">
        <v>2121236</v>
      </c>
      <c r="E14" s="11">
        <v>3305414</v>
      </c>
      <c r="F14" s="11">
        <v>6375895</v>
      </c>
      <c r="G14" s="11">
        <v>7472206</v>
      </c>
      <c r="H14" s="11">
        <v>12021955</v>
      </c>
      <c r="I14" s="11">
        <v>151593158</v>
      </c>
      <c r="J14" s="12">
        <f t="shared" si="1"/>
        <v>182949736</v>
      </c>
      <c r="K14" s="12"/>
    </row>
    <row r="15" spans="1:11" ht="12.75">
      <c r="A15" s="7" t="s">
        <v>15</v>
      </c>
      <c r="B15" s="8">
        <f>B14/$J$14</f>
        <v>0</v>
      </c>
      <c r="C15" s="8">
        <f aca="true" t="shared" si="4" ref="C15:I15">C14/$J$14</f>
        <v>0.00032725928612435933</v>
      </c>
      <c r="D15" s="8">
        <f t="shared" si="4"/>
        <v>0.011594638212541614</v>
      </c>
      <c r="E15" s="8">
        <f t="shared" si="4"/>
        <v>0.01806733407912652</v>
      </c>
      <c r="F15" s="8">
        <f t="shared" si="4"/>
        <v>0.034850528562664886</v>
      </c>
      <c r="G15" s="8">
        <f t="shared" si="4"/>
        <v>0.040842944971508456</v>
      </c>
      <c r="H15" s="8">
        <f t="shared" si="4"/>
        <v>0.06571179200827051</v>
      </c>
      <c r="I15" s="8">
        <f t="shared" si="4"/>
        <v>0.8286055028797636</v>
      </c>
      <c r="J15" s="9">
        <f t="shared" si="1"/>
        <v>1</v>
      </c>
      <c r="K15" s="9"/>
    </row>
    <row r="16" spans="1:9" ht="12.75">
      <c r="A16" s="1"/>
      <c r="B16" s="6"/>
      <c r="C16" s="6"/>
      <c r="D16" s="6"/>
      <c r="E16" s="6"/>
      <c r="F16" s="6"/>
      <c r="G16" s="6"/>
      <c r="H16" s="6"/>
      <c r="I16" s="6"/>
    </row>
    <row r="17" spans="1:9" ht="12.75">
      <c r="A17" s="1" t="s">
        <v>16</v>
      </c>
      <c r="B17" s="6"/>
      <c r="C17" s="6"/>
      <c r="D17" s="6"/>
      <c r="E17" s="6"/>
      <c r="F17" s="6"/>
      <c r="G17" s="6"/>
      <c r="H17" s="6"/>
      <c r="I17" s="6"/>
    </row>
    <row r="18" spans="1:10" ht="12.75">
      <c r="A18" s="1" t="s">
        <v>9</v>
      </c>
      <c r="B18" s="6">
        <v>393</v>
      </c>
      <c r="C18" s="6">
        <v>362</v>
      </c>
      <c r="D18" s="6">
        <v>481</v>
      </c>
      <c r="E18" s="6">
        <v>113</v>
      </c>
      <c r="F18" s="6">
        <v>156</v>
      </c>
      <c r="G18" s="6">
        <v>61</v>
      </c>
      <c r="H18" s="6">
        <v>39</v>
      </c>
      <c r="I18" s="6">
        <v>45</v>
      </c>
      <c r="J18">
        <f t="shared" si="1"/>
        <v>1650</v>
      </c>
    </row>
    <row r="19" spans="1:11" ht="12.75">
      <c r="A19" s="7" t="s">
        <v>17</v>
      </c>
      <c r="B19" s="8">
        <f>B18/$J$18</f>
        <v>0.2381818181818182</v>
      </c>
      <c r="C19" s="8">
        <f aca="true" t="shared" si="5" ref="C19:I19">C18/$J$18</f>
        <v>0.2193939393939394</v>
      </c>
      <c r="D19" s="8">
        <f t="shared" si="5"/>
        <v>0.2915151515151515</v>
      </c>
      <c r="E19" s="8">
        <f t="shared" si="5"/>
        <v>0.06848484848484848</v>
      </c>
      <c r="F19" s="8">
        <f t="shared" si="5"/>
        <v>0.09454545454545454</v>
      </c>
      <c r="G19" s="8">
        <f t="shared" si="5"/>
        <v>0.03696969696969697</v>
      </c>
      <c r="H19" s="8">
        <f t="shared" si="5"/>
        <v>0.023636363636363636</v>
      </c>
      <c r="I19" s="8">
        <f t="shared" si="5"/>
        <v>0.02727272727272727</v>
      </c>
      <c r="J19" s="9">
        <f t="shared" si="1"/>
        <v>1</v>
      </c>
      <c r="K19" s="9"/>
    </row>
    <row r="20" spans="1:11" ht="12.75">
      <c r="A20" s="10" t="s">
        <v>11</v>
      </c>
      <c r="B20" s="11">
        <v>-23890</v>
      </c>
      <c r="C20" s="11">
        <v>607937</v>
      </c>
      <c r="D20" s="11">
        <v>9685357</v>
      </c>
      <c r="E20" s="11">
        <v>7990083</v>
      </c>
      <c r="F20" s="11">
        <v>25392999</v>
      </c>
      <c r="G20" s="11">
        <v>20904584</v>
      </c>
      <c r="H20" s="11">
        <v>25806907</v>
      </c>
      <c r="I20" s="11">
        <v>164810099</v>
      </c>
      <c r="J20" s="12">
        <f t="shared" si="1"/>
        <v>255174076</v>
      </c>
      <c r="K20" s="12"/>
    </row>
    <row r="21" spans="1:11" ht="12.75">
      <c r="A21" s="7" t="s">
        <v>18</v>
      </c>
      <c r="B21" s="8">
        <f>B20/$J$20</f>
        <v>-9.3622363111839E-05</v>
      </c>
      <c r="C21" s="8">
        <f aca="true" t="shared" si="6" ref="C21:I21">C20/$J$20</f>
        <v>0.0023824402914659716</v>
      </c>
      <c r="D21" s="8">
        <f t="shared" si="6"/>
        <v>0.03795588153711978</v>
      </c>
      <c r="E21" s="8">
        <f t="shared" si="6"/>
        <v>0.0313122834625254</v>
      </c>
      <c r="F21" s="8">
        <f t="shared" si="6"/>
        <v>0.09951245595967202</v>
      </c>
      <c r="G21" s="8">
        <f t="shared" si="6"/>
        <v>0.08192283607994724</v>
      </c>
      <c r="H21" s="8">
        <f t="shared" si="6"/>
        <v>0.10113451728536875</v>
      </c>
      <c r="I21" s="8">
        <f t="shared" si="6"/>
        <v>0.6458732077470126</v>
      </c>
      <c r="J21" s="9">
        <f t="shared" si="1"/>
        <v>1</v>
      </c>
      <c r="K21" s="9"/>
    </row>
    <row r="22" spans="1:9" ht="12.75">
      <c r="A22" s="1"/>
      <c r="B22" s="6"/>
      <c r="C22" s="6"/>
      <c r="D22" s="6"/>
      <c r="E22" s="6"/>
      <c r="F22" s="6"/>
      <c r="G22" s="6"/>
      <c r="H22" s="6"/>
      <c r="I22" s="6"/>
    </row>
    <row r="23" spans="1:9" ht="12.75">
      <c r="A23" s="1" t="s">
        <v>19</v>
      </c>
      <c r="B23" s="6"/>
      <c r="C23" s="6"/>
      <c r="D23" s="6"/>
      <c r="E23" s="6"/>
      <c r="F23" s="6"/>
      <c r="G23" s="6"/>
      <c r="H23" s="6"/>
      <c r="I23" s="6"/>
    </row>
    <row r="24" spans="1:10" ht="12.75">
      <c r="A24" s="1" t="s">
        <v>9</v>
      </c>
      <c r="B24" s="6">
        <v>112</v>
      </c>
      <c r="C24" s="6">
        <v>172</v>
      </c>
      <c r="D24" s="6">
        <v>329</v>
      </c>
      <c r="E24" s="6">
        <v>124</v>
      </c>
      <c r="F24" s="6">
        <v>122</v>
      </c>
      <c r="G24" s="6">
        <v>59</v>
      </c>
      <c r="H24" s="6">
        <v>31</v>
      </c>
      <c r="I24" s="6">
        <v>37</v>
      </c>
      <c r="J24">
        <f aca="true" t="shared" si="7" ref="J24:J33">B24+C24+D24+E24+F24+G24+H24+I24</f>
        <v>986</v>
      </c>
    </row>
    <row r="25" spans="1:11" ht="12.75">
      <c r="A25" s="7" t="s">
        <v>20</v>
      </c>
      <c r="B25" s="8">
        <f>B24/$J$24</f>
        <v>0.11359026369168357</v>
      </c>
      <c r="C25" s="8">
        <f aca="true" t="shared" si="8" ref="C25:I25">C24/$J$24</f>
        <v>0.1744421906693712</v>
      </c>
      <c r="D25" s="8">
        <f t="shared" si="8"/>
        <v>0.33367139959432046</v>
      </c>
      <c r="E25" s="8">
        <f t="shared" si="8"/>
        <v>0.1257606490872211</v>
      </c>
      <c r="F25" s="8">
        <f t="shared" si="8"/>
        <v>0.12373225152129817</v>
      </c>
      <c r="G25" s="8">
        <f t="shared" si="8"/>
        <v>0.059837728194726165</v>
      </c>
      <c r="H25" s="8">
        <f t="shared" si="8"/>
        <v>0.03144016227180527</v>
      </c>
      <c r="I25" s="8">
        <f t="shared" si="8"/>
        <v>0.037525354969574036</v>
      </c>
      <c r="J25" s="9">
        <f t="shared" si="7"/>
        <v>0.9999999999999999</v>
      </c>
      <c r="K25" s="9"/>
    </row>
    <row r="26" spans="1:11" ht="12.75">
      <c r="A26" s="10" t="s">
        <v>11</v>
      </c>
      <c r="B26" s="11">
        <v>-2719</v>
      </c>
      <c r="C26" s="11">
        <v>324266</v>
      </c>
      <c r="D26" s="11">
        <v>6554743</v>
      </c>
      <c r="E26" s="11">
        <v>8591199</v>
      </c>
      <c r="F26" s="11">
        <v>19094864</v>
      </c>
      <c r="G26" s="11">
        <v>20406199</v>
      </c>
      <c r="H26" s="11">
        <v>22669896</v>
      </c>
      <c r="I26" s="11">
        <v>92425778</v>
      </c>
      <c r="J26" s="12">
        <f t="shared" si="7"/>
        <v>170064226</v>
      </c>
      <c r="K26" s="12"/>
    </row>
    <row r="27" spans="1:11" ht="12.75">
      <c r="A27" s="7" t="s">
        <v>21</v>
      </c>
      <c r="B27" s="8">
        <f>B26/$J$26</f>
        <v>-1.598807735143545E-05</v>
      </c>
      <c r="C27" s="8">
        <f aca="true" t="shared" si="9" ref="C27:I27">C26/$J$26</f>
        <v>0.0019067266974772225</v>
      </c>
      <c r="D27" s="8">
        <f t="shared" si="9"/>
        <v>0.03854275031363739</v>
      </c>
      <c r="E27" s="8">
        <f t="shared" si="9"/>
        <v>0.05051737924000548</v>
      </c>
      <c r="F27" s="8">
        <f t="shared" si="9"/>
        <v>0.11228030991068046</v>
      </c>
      <c r="G27" s="8">
        <f t="shared" si="9"/>
        <v>0.11999113205619152</v>
      </c>
      <c r="H27" s="8">
        <f t="shared" si="9"/>
        <v>0.1333019679282814</v>
      </c>
      <c r="I27" s="8">
        <f t="shared" si="9"/>
        <v>0.543475721931078</v>
      </c>
      <c r="J27" s="9">
        <f t="shared" si="7"/>
        <v>1</v>
      </c>
      <c r="K27" s="9"/>
    </row>
    <row r="28" spans="1:9" ht="12.75">
      <c r="A28" s="1"/>
      <c r="B28" s="6"/>
      <c r="C28" s="6"/>
      <c r="D28" s="6"/>
      <c r="E28" s="6"/>
      <c r="F28" s="6"/>
      <c r="G28" s="6"/>
      <c r="H28" s="6"/>
      <c r="I28" s="6"/>
    </row>
    <row r="29" spans="1:9" ht="12.75">
      <c r="A29" s="1" t="s">
        <v>22</v>
      </c>
      <c r="B29" s="6"/>
      <c r="C29" s="6"/>
      <c r="D29" s="6"/>
      <c r="E29" s="6"/>
      <c r="F29" s="6"/>
      <c r="G29" s="6"/>
      <c r="H29" s="6"/>
      <c r="I29" s="6"/>
    </row>
    <row r="30" spans="1:10" ht="12.75">
      <c r="A30" s="1" t="s">
        <v>9</v>
      </c>
      <c r="B30" s="6">
        <v>16</v>
      </c>
      <c r="C30" s="6">
        <v>31</v>
      </c>
      <c r="D30" s="6">
        <v>54</v>
      </c>
      <c r="E30" s="6">
        <v>18</v>
      </c>
      <c r="F30" s="6">
        <v>16</v>
      </c>
      <c r="G30" s="6">
        <v>5</v>
      </c>
      <c r="H30" s="6">
        <v>6</v>
      </c>
      <c r="I30" s="6">
        <v>1</v>
      </c>
      <c r="J30">
        <f t="shared" si="7"/>
        <v>147</v>
      </c>
    </row>
    <row r="31" spans="1:11" ht="12.75">
      <c r="A31" s="7" t="s">
        <v>23</v>
      </c>
      <c r="B31" s="8">
        <f>B30/$J$30</f>
        <v>0.10884353741496598</v>
      </c>
      <c r="C31" s="8">
        <f aca="true" t="shared" si="10" ref="C31:I31">C30/$J$30</f>
        <v>0.2108843537414966</v>
      </c>
      <c r="D31" s="8">
        <f t="shared" si="10"/>
        <v>0.3673469387755102</v>
      </c>
      <c r="E31" s="8">
        <f t="shared" si="10"/>
        <v>0.12244897959183673</v>
      </c>
      <c r="F31" s="8">
        <f t="shared" si="10"/>
        <v>0.10884353741496598</v>
      </c>
      <c r="G31" s="8">
        <f t="shared" si="10"/>
        <v>0.034013605442176874</v>
      </c>
      <c r="H31" s="8">
        <f t="shared" si="10"/>
        <v>0.04081632653061224</v>
      </c>
      <c r="I31" s="8">
        <f t="shared" si="10"/>
        <v>0.006802721088435374</v>
      </c>
      <c r="J31" s="9">
        <f t="shared" si="7"/>
        <v>1.0000000000000002</v>
      </c>
      <c r="K31" s="9"/>
    </row>
    <row r="32" spans="1:11" ht="12.75">
      <c r="A32" s="10" t="s">
        <v>11</v>
      </c>
      <c r="B32" s="11">
        <v>0</v>
      </c>
      <c r="C32" s="11">
        <f>10382+54911</f>
        <v>65293</v>
      </c>
      <c r="D32" s="11">
        <f>492356+720657</f>
        <v>1213013</v>
      </c>
      <c r="E32" s="11">
        <f>335494+1002494</f>
        <v>1337988</v>
      </c>
      <c r="F32" s="11">
        <f>878767+1712669</f>
        <v>2591436</v>
      </c>
      <c r="G32" s="11">
        <f>310550+1418156</f>
        <v>1728706</v>
      </c>
      <c r="H32" s="11">
        <f>1867888+2994398</f>
        <v>4862286</v>
      </c>
      <c r="I32" s="11">
        <v>1344649</v>
      </c>
      <c r="J32" s="12">
        <f t="shared" si="7"/>
        <v>13143371</v>
      </c>
      <c r="K32" s="12"/>
    </row>
    <row r="33" spans="1:11" ht="12.75">
      <c r="A33" s="7" t="s">
        <v>24</v>
      </c>
      <c r="B33" s="8">
        <f>B32/$J$32</f>
        <v>0</v>
      </c>
      <c r="C33" s="8">
        <f aca="true" t="shared" si="11" ref="C33:I33">C32/$J$32</f>
        <v>0.004967751423892698</v>
      </c>
      <c r="D33" s="8">
        <f t="shared" si="11"/>
        <v>0.092290859019349</v>
      </c>
      <c r="E33" s="8">
        <f t="shared" si="11"/>
        <v>0.10179945464523522</v>
      </c>
      <c r="F33" s="8">
        <f t="shared" si="11"/>
        <v>0.19716676946880674</v>
      </c>
      <c r="G33" s="8">
        <f t="shared" si="11"/>
        <v>0.13152683584751584</v>
      </c>
      <c r="H33" s="8">
        <f t="shared" si="11"/>
        <v>0.3699420795471725</v>
      </c>
      <c r="I33" s="8">
        <f t="shared" si="11"/>
        <v>0.10230625004802801</v>
      </c>
      <c r="J33" s="9">
        <f t="shared" si="7"/>
        <v>1</v>
      </c>
      <c r="K33" s="9"/>
    </row>
    <row r="34" spans="1:9" ht="12.75">
      <c r="A34" s="1"/>
      <c r="B34" s="6"/>
      <c r="C34" s="6"/>
      <c r="D34" s="6"/>
      <c r="E34" s="6"/>
      <c r="F34" s="6"/>
      <c r="G34" s="6"/>
      <c r="H34" s="6"/>
      <c r="I34" s="6"/>
    </row>
    <row r="35" spans="1:9" ht="12.75">
      <c r="A35" s="1" t="s">
        <v>7</v>
      </c>
      <c r="B35" s="6"/>
      <c r="C35" s="6"/>
      <c r="D35" s="6"/>
      <c r="E35" s="6"/>
      <c r="F35" s="6"/>
      <c r="G35" s="6"/>
      <c r="H35" s="6"/>
      <c r="I35" s="6"/>
    </row>
    <row r="36" spans="1:10" ht="12.75">
      <c r="A36" s="1" t="s">
        <v>25</v>
      </c>
      <c r="B36" s="6">
        <f>B6+B12+B18+B24+B30</f>
        <v>714</v>
      </c>
      <c r="C36" s="6">
        <f aca="true" t="shared" si="12" ref="C36:I36">C6+C12+C18+C24+C30</f>
        <v>847</v>
      </c>
      <c r="D36" s="6">
        <f t="shared" si="12"/>
        <v>1603</v>
      </c>
      <c r="E36" s="6">
        <f t="shared" si="12"/>
        <v>561</v>
      </c>
      <c r="F36" s="6">
        <f t="shared" si="12"/>
        <v>558</v>
      </c>
      <c r="G36" s="6">
        <f t="shared" si="12"/>
        <v>259</v>
      </c>
      <c r="H36" s="6">
        <f t="shared" si="12"/>
        <v>163</v>
      </c>
      <c r="I36" s="6">
        <f t="shared" si="12"/>
        <v>162</v>
      </c>
      <c r="J36">
        <f>B36+C36+D36+E36+F36+G36+H36+I36</f>
        <v>4867</v>
      </c>
    </row>
    <row r="37" spans="1:11" ht="12.75">
      <c r="A37" s="7" t="s">
        <v>26</v>
      </c>
      <c r="B37" s="8">
        <f>B36/$J$36</f>
        <v>0.14670228066570784</v>
      </c>
      <c r="C37" s="8">
        <f aca="true" t="shared" si="13" ref="C37:I37">C36/$J$36</f>
        <v>0.17402917608382987</v>
      </c>
      <c r="D37" s="8">
        <f t="shared" si="13"/>
        <v>0.32936100267104995</v>
      </c>
      <c r="E37" s="8">
        <f t="shared" si="13"/>
        <v>0.11526607766591329</v>
      </c>
      <c r="F37" s="8">
        <f t="shared" si="13"/>
        <v>0.11464968152866242</v>
      </c>
      <c r="G37" s="8">
        <f t="shared" si="13"/>
        <v>0.053215533182658724</v>
      </c>
      <c r="H37" s="8">
        <f t="shared" si="13"/>
        <v>0.033490856790630776</v>
      </c>
      <c r="I37" s="8">
        <f t="shared" si="13"/>
        <v>0.033285391411547155</v>
      </c>
      <c r="J37" s="9">
        <f>B37+C37+D37+E37+F37+G37+H37+I37</f>
        <v>1</v>
      </c>
      <c r="K37" s="9"/>
    </row>
    <row r="38" spans="1:11" ht="12.75">
      <c r="A38" s="10" t="s">
        <v>11</v>
      </c>
      <c r="B38" s="11">
        <f>B8+B14+B20+B26+B32</f>
        <v>-26609</v>
      </c>
      <c r="C38" s="11">
        <f aca="true" t="shared" si="14" ref="C38:I38">C8+C14+C20+C26+C32</f>
        <v>1518341</v>
      </c>
      <c r="D38" s="11">
        <f t="shared" si="14"/>
        <v>33484556</v>
      </c>
      <c r="E38" s="11">
        <f t="shared" si="14"/>
        <v>40185741</v>
      </c>
      <c r="F38" s="11">
        <f t="shared" si="14"/>
        <v>89850766</v>
      </c>
      <c r="G38" s="11">
        <f t="shared" si="14"/>
        <v>89696615</v>
      </c>
      <c r="H38" s="11">
        <f t="shared" si="14"/>
        <v>114501832</v>
      </c>
      <c r="I38" s="11">
        <f t="shared" si="14"/>
        <v>473723124</v>
      </c>
      <c r="J38" s="12">
        <f>B38+C38+D38+E38+F38+G38+H38+I38</f>
        <v>842934366</v>
      </c>
      <c r="K38" s="12"/>
    </row>
    <row r="39" spans="1:11" ht="12.75">
      <c r="A39" s="7" t="s">
        <v>27</v>
      </c>
      <c r="B39" s="8">
        <f>B38/$J$38</f>
        <v>-3.156710780018192E-05</v>
      </c>
      <c r="C39" s="8">
        <f aca="true" t="shared" si="15" ref="C39:I39">C38/$J$38</f>
        <v>0.0018012564930826418</v>
      </c>
      <c r="D39" s="8">
        <f t="shared" si="15"/>
        <v>0.03972379980056478</v>
      </c>
      <c r="E39" s="8">
        <f t="shared" si="15"/>
        <v>0.047673629906317044</v>
      </c>
      <c r="F39" s="8">
        <f t="shared" si="15"/>
        <v>0.10659283762076441</v>
      </c>
      <c r="G39" s="8">
        <f t="shared" si="15"/>
        <v>0.10640996335887912</v>
      </c>
      <c r="H39" s="8">
        <f t="shared" si="15"/>
        <v>0.13583718569139464</v>
      </c>
      <c r="I39" s="8">
        <f t="shared" si="15"/>
        <v>0.5619928942367975</v>
      </c>
      <c r="J39" s="9">
        <f>B39+C39+D39+E39+F39+G39+H39+I39</f>
        <v>1</v>
      </c>
      <c r="K39" s="9"/>
    </row>
    <row r="40" ht="12.75">
      <c r="A40" s="13" t="s">
        <v>28</v>
      </c>
    </row>
    <row r="41" ht="12.75">
      <c r="A41" s="13" t="s">
        <v>29</v>
      </c>
    </row>
    <row r="42" ht="12.75">
      <c r="A42" s="13" t="s">
        <v>30</v>
      </c>
    </row>
    <row r="43" ht="12.75">
      <c r="A43" s="13" t="s">
        <v>31</v>
      </c>
    </row>
    <row r="44" ht="12.75">
      <c r="A44" s="13" t="s">
        <v>33</v>
      </c>
    </row>
    <row r="45" ht="12.75">
      <c r="A45" s="13" t="s">
        <v>34</v>
      </c>
    </row>
  </sheetData>
  <printOptions/>
  <pageMargins left="0.25" right="0.25" top="0.5" bottom="0.5" header="0.5" footer="0.5"/>
  <pageSetup horizontalDpi="600" verticalDpi="600" orientation="landscape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Federal Election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dsdd</dc:creator>
  <cp:keywords/>
  <dc:description/>
  <cp:lastModifiedBy>dsdd</cp:lastModifiedBy>
  <cp:lastPrinted>2005-04-07T18:22:20Z</cp:lastPrinted>
  <dcterms:created xsi:type="dcterms:W3CDTF">2003-03-26T19:15:00Z</dcterms:created>
  <dcterms:modified xsi:type="dcterms:W3CDTF">2005-04-07T18:22:32Z</dcterms:modified>
  <cp:category/>
  <cp:version/>
  <cp:contentType/>
  <cp:contentStatus/>
</cp:coreProperties>
</file>