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38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<sst xmlns="http://schemas.openxmlformats.org/spreadsheetml/2006/main" count="87" uniqueCount="21">
  <si>
    <t xml:space="preserve">Federal Financial Activity of National Party Committees Through February 29, 2004 </t>
  </si>
  <si>
    <t>2003-2004</t>
  </si>
  <si>
    <t>Democratic National Committee</t>
  </si>
  <si>
    <t>Republican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</si>
  <si>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</si>
  <si>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</si>
  <si>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</si>
  <si>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</si>
  <si>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</si>
  <si>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</si>
  <si>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</si>
  <si>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</si>
  <si>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</si>
  <si>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 xml:space="preserve">   Transfers to other National</t>
  </si>
  <si>
    <t xml:space="preserve">   Transfers to State/Local</t>
  </si>
  <si>
    <t>Cash on Hand</t>
  </si>
  <si>
    <t>Debts Owed By</t>
  </si>
  <si>
    <t>Democratic Senatorial Campaign Committee</t>
  </si>
  <si>
    <t>National Republican Senatorial Committee</t>
  </si>
  <si>
    <t>Democratic Congressional Campaign Committee</t>
  </si>
  <si>
    <t>National Republican Congressional Committee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</si>
</sst>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49">
      <selection activeCell="L53" sqref="L53"/>
    </sheetView>
  </sheetViews>
  <sheetFormatPr defaultColWidth="9.140625" defaultRowHeight="12.75"/>
  <cols>
    <col min="5" max="5" width="11.8515625" style="0" bestFit="1" customWidth="1"/>
    <col min="8" max="8" width="11.8515625" style="0" bestFit="1" customWidth="1"/>
    <col min="11" max="11" width="11.8515625" style="0" bestFit="1" customWidth="1"/>
  </cols>
  <sheetData>
    <row r="1" spans="3:11" ht="12.75">
      <c r="C1" s="1" t="s">
        <v>0</v>
      </c>
      <c r="E1" s="2"/>
      <c r="K1" s="2"/>
    </row>
    <row r="2" spans="5:11" ht="12.75">
      <c r="E2" s="3" t="s">
        <v>1</v>
      </c>
      <c r="K2" s="3" t="s">
        <v>1</v>
      </c>
    </row>
    <row r="3" spans="1:11" ht="12.75">
      <c r="A3" s="4" t="s">
        <v>2</v>
      </c>
      <c r="B3" s="5"/>
      <c r="E3" s="2"/>
      <c r="G3" s="4" t="s">
        <v>3</v>
      </c>
      <c r="H3" s="5"/>
      <c r="K3" s="2"/>
    </row>
    <row r="4" spans="1:11" ht="12.75">
      <c r="A4" s="4"/>
      <c r="B4" s="5" t="s">
        <v>4</v>
      </c>
      <c r="E4" s="2">
        <v>55994566</v>
      </c>
      <c r="G4" s="4"/>
      <c r="H4" s="5" t="s">
        <v>4</v>
      </c>
      <c r="K4" s="2">
        <v>138632986</v>
      </c>
    </row>
    <row r="5" spans="1:11" ht="12.75">
      <c r="A5" s="4"/>
      <c r="B5" s="5" t="s">
        <v>5</v>
      </c>
      <c r="E5" s="2">
        <v>53399448</v>
      </c>
      <c r="G5" s="4"/>
      <c r="H5" s="5" t="s">
        <v>5</v>
      </c>
      <c r="K5" s="2">
        <v>134684553</v>
      </c>
    </row>
    <row r="6" spans="1:11" ht="12.75">
      <c r="A6" s="4"/>
      <c r="B6" s="5" t="s">
        <v>6</v>
      </c>
      <c r="E6" s="2">
        <v>1684410</v>
      </c>
      <c r="G6" s="4"/>
      <c r="H6" s="5" t="s">
        <v>6</v>
      </c>
      <c r="K6" s="2">
        <v>1219440</v>
      </c>
    </row>
    <row r="7" spans="1:11" ht="12.75">
      <c r="A7" s="6"/>
      <c r="B7" s="5" t="s">
        <v>7</v>
      </c>
      <c r="E7" s="2">
        <v>0</v>
      </c>
      <c r="G7" s="4"/>
      <c r="H7" s="5" t="s">
        <v>7</v>
      </c>
      <c r="K7" s="2">
        <f>908333+100000</f>
        <v>1008333</v>
      </c>
    </row>
    <row r="8" spans="1:11" ht="12.75">
      <c r="A8" s="4"/>
      <c r="B8" s="5" t="s">
        <v>8</v>
      </c>
      <c r="E8" s="2">
        <f>4000</f>
        <v>4000</v>
      </c>
      <c r="G8" s="4"/>
      <c r="H8" s="5" t="s">
        <v>8</v>
      </c>
      <c r="K8" s="2">
        <v>0</v>
      </c>
    </row>
    <row r="9" spans="1:11" ht="12.75">
      <c r="A9" s="4"/>
      <c r="B9" s="5" t="s">
        <v>9</v>
      </c>
      <c r="E9" s="2">
        <v>39691408</v>
      </c>
      <c r="G9" s="4"/>
      <c r="H9" s="5" t="s">
        <v>9</v>
      </c>
      <c r="K9" s="2">
        <v>97963212</v>
      </c>
    </row>
    <row r="10" spans="1:11" ht="12.75">
      <c r="A10" s="4"/>
      <c r="B10" s="5" t="s">
        <v>10</v>
      </c>
      <c r="E10" s="2">
        <v>6000</v>
      </c>
      <c r="G10" s="4"/>
      <c r="H10" s="5" t="s">
        <v>10</v>
      </c>
      <c r="K10" s="2">
        <v>19492</v>
      </c>
    </row>
    <row r="11" spans="1:11" ht="12.75">
      <c r="A11" s="4"/>
      <c r="B11" s="5" t="s">
        <v>11</v>
      </c>
      <c r="E11" s="2">
        <v>0</v>
      </c>
      <c r="G11" s="4"/>
      <c r="H11" s="5" t="s">
        <v>11</v>
      </c>
      <c r="K11" s="2">
        <v>1136</v>
      </c>
    </row>
    <row r="12" spans="1:11" ht="12.75">
      <c r="A12" s="4"/>
      <c r="B12" s="5" t="s">
        <v>12</v>
      </c>
      <c r="E12" s="2">
        <v>0</v>
      </c>
      <c r="G12" s="4"/>
      <c r="H12" s="5" t="s">
        <v>12</v>
      </c>
      <c r="K12" s="2">
        <v>0</v>
      </c>
    </row>
    <row r="13" spans="1:11" ht="12.75">
      <c r="A13" s="4"/>
      <c r="B13" s="5" t="s">
        <v>13</v>
      </c>
      <c r="E13" s="2">
        <f>8166</f>
        <v>8166</v>
      </c>
      <c r="G13" s="4"/>
      <c r="H13" s="5" t="s">
        <v>13</v>
      </c>
      <c r="K13" s="2">
        <v>0</v>
      </c>
    </row>
    <row r="14" spans="1:11" ht="12.75">
      <c r="A14" s="6"/>
      <c r="B14" s="5" t="s">
        <v>14</v>
      </c>
      <c r="E14" s="2">
        <f>3091114</f>
        <v>3091114</v>
      </c>
      <c r="G14" s="4"/>
      <c r="H14" s="5" t="s">
        <v>14</v>
      </c>
      <c r="K14" s="2">
        <f>4120705+52000</f>
        <v>4172705</v>
      </c>
    </row>
    <row r="15" spans="1:11" ht="12.75">
      <c r="A15" s="4"/>
      <c r="B15" s="5" t="s">
        <v>15</v>
      </c>
      <c r="E15" s="2">
        <v>17874682</v>
      </c>
      <c r="G15" s="4"/>
      <c r="H15" s="5" t="s">
        <v>15</v>
      </c>
      <c r="K15" s="2">
        <v>45533540</v>
      </c>
    </row>
    <row r="16" spans="1:11" ht="12.75">
      <c r="A16" s="4"/>
      <c r="B16" s="5" t="s">
        <v>16</v>
      </c>
      <c r="E16" s="2">
        <v>0</v>
      </c>
      <c r="G16" s="4"/>
      <c r="H16" s="5" t="s">
        <v>16</v>
      </c>
      <c r="K16" s="2">
        <v>0</v>
      </c>
    </row>
    <row r="17" spans="1:11" ht="12.75">
      <c r="A17" s="4" t="s">
        <v>17</v>
      </c>
      <c r="B17" s="5"/>
      <c r="E17" s="2"/>
      <c r="G17" s="4" t="s">
        <v>18</v>
      </c>
      <c r="H17" s="5"/>
      <c r="K17" s="2"/>
    </row>
    <row r="18" spans="1:11" ht="12.75">
      <c r="A18" s="4"/>
      <c r="B18" s="5" t="s">
        <v>4</v>
      </c>
      <c r="E18" s="2">
        <v>26797907</v>
      </c>
      <c r="G18" s="4"/>
      <c r="H18" s="5" t="s">
        <v>4</v>
      </c>
      <c r="K18" s="2">
        <v>33785727</v>
      </c>
    </row>
    <row r="19" spans="1:11" ht="12.75">
      <c r="A19" s="4"/>
      <c r="B19" s="5" t="s">
        <v>5</v>
      </c>
      <c r="E19" s="2">
        <v>20241191</v>
      </c>
      <c r="G19" s="4"/>
      <c r="H19" s="5" t="s">
        <v>5</v>
      </c>
      <c r="K19" s="2">
        <v>28650787</v>
      </c>
    </row>
    <row r="20" spans="1:11" ht="12.75">
      <c r="A20" s="4"/>
      <c r="B20" s="5" t="s">
        <v>6</v>
      </c>
      <c r="E20" s="2">
        <v>4570947</v>
      </c>
      <c r="G20" s="4"/>
      <c r="H20" s="5" t="s">
        <v>6</v>
      </c>
      <c r="K20" s="2">
        <v>4636088</v>
      </c>
    </row>
    <row r="21" spans="1:11" ht="12.75">
      <c r="A21" s="4"/>
      <c r="B21" s="5" t="s">
        <v>7</v>
      </c>
      <c r="E21" s="2">
        <v>0</v>
      </c>
      <c r="G21" s="4"/>
      <c r="H21" s="5" t="s">
        <v>7</v>
      </c>
      <c r="K21" s="2">
        <v>0</v>
      </c>
    </row>
    <row r="22" spans="1:11" ht="12.75">
      <c r="A22" s="4"/>
      <c r="B22" s="5" t="s">
        <v>8</v>
      </c>
      <c r="E22" s="2">
        <v>0</v>
      </c>
      <c r="G22" s="4"/>
      <c r="H22" s="5" t="s">
        <v>8</v>
      </c>
      <c r="K22" s="2">
        <f>65000</f>
        <v>65000</v>
      </c>
    </row>
    <row r="23" spans="1:11" ht="12.75">
      <c r="A23" s="4"/>
      <c r="B23" s="5" t="s">
        <v>9</v>
      </c>
      <c r="E23" s="2">
        <v>24348401</v>
      </c>
      <c r="G23" s="4"/>
      <c r="H23" s="5" t="s">
        <v>9</v>
      </c>
      <c r="K23" s="2">
        <v>21611201</v>
      </c>
    </row>
    <row r="24" spans="1:11" ht="12.75">
      <c r="A24" s="4"/>
      <c r="B24" s="5" t="s">
        <v>10</v>
      </c>
      <c r="E24" s="2">
        <v>451500</v>
      </c>
      <c r="G24" s="4"/>
      <c r="H24" s="5" t="s">
        <v>10</v>
      </c>
      <c r="K24" s="2">
        <v>74000</v>
      </c>
    </row>
    <row r="25" spans="1:11" ht="12.75">
      <c r="A25" s="4"/>
      <c r="B25" s="5" t="s">
        <v>11</v>
      </c>
      <c r="E25" s="2">
        <v>70593</v>
      </c>
      <c r="G25" s="4"/>
      <c r="H25" s="5" t="s">
        <v>11</v>
      </c>
      <c r="K25" s="2">
        <v>0</v>
      </c>
    </row>
    <row r="26" spans="1:11" ht="12.75">
      <c r="A26" s="4"/>
      <c r="B26" s="5" t="s">
        <v>12</v>
      </c>
      <c r="E26" s="2">
        <v>0</v>
      </c>
      <c r="G26" s="4"/>
      <c r="H26" s="5" t="s">
        <v>12</v>
      </c>
      <c r="K26" s="2">
        <v>10421</v>
      </c>
    </row>
    <row r="27" spans="1:11" ht="12.75">
      <c r="A27" s="4"/>
      <c r="B27" s="5" t="s">
        <v>13</v>
      </c>
      <c r="E27" s="2">
        <v>0</v>
      </c>
      <c r="G27" s="4"/>
      <c r="H27" s="5" t="s">
        <v>13</v>
      </c>
      <c r="K27" s="2">
        <f>100000+100000</f>
        <v>200000</v>
      </c>
    </row>
    <row r="28" spans="1:11" ht="12.75">
      <c r="A28" s="4"/>
      <c r="B28" s="5" t="s">
        <v>14</v>
      </c>
      <c r="E28" s="2">
        <f>279170</f>
        <v>279170</v>
      </c>
      <c r="G28" s="4"/>
      <c r="H28" s="5" t="s">
        <v>14</v>
      </c>
      <c r="K28" s="2">
        <v>0</v>
      </c>
    </row>
    <row r="29" spans="1:11" ht="12.75">
      <c r="A29" s="4"/>
      <c r="B29" s="5" t="s">
        <v>15</v>
      </c>
      <c r="E29" s="2">
        <v>2487211</v>
      </c>
      <c r="G29" s="4"/>
      <c r="H29" s="5" t="s">
        <v>15</v>
      </c>
      <c r="K29" s="2">
        <v>12931868</v>
      </c>
    </row>
    <row r="30" spans="1:11" ht="12.75">
      <c r="A30" s="4"/>
      <c r="B30" s="5" t="s">
        <v>16</v>
      </c>
      <c r="E30" s="2">
        <v>985270</v>
      </c>
      <c r="G30" s="4"/>
      <c r="H30" s="5" t="s">
        <v>16</v>
      </c>
      <c r="K30" s="2">
        <v>52410</v>
      </c>
    </row>
    <row r="31" spans="1:11" ht="12.75">
      <c r="A31" s="4" t="s">
        <v>19</v>
      </c>
      <c r="B31" s="5"/>
      <c r="E31" s="2"/>
      <c r="G31" s="4" t="s">
        <v>20</v>
      </c>
      <c r="H31" s="5"/>
      <c r="K31" s="2"/>
    </row>
    <row r="32" spans="1:11" ht="12.75">
      <c r="A32" s="4"/>
      <c r="B32" s="5" t="s">
        <v>4</v>
      </c>
      <c r="E32" s="2">
        <v>31945688</v>
      </c>
      <c r="G32" s="4"/>
      <c r="H32" s="5" t="s">
        <v>4</v>
      </c>
      <c r="K32" s="2">
        <v>83663977</v>
      </c>
    </row>
    <row r="33" spans="1:11" ht="12.75">
      <c r="A33" s="4"/>
      <c r="B33" s="5" t="s">
        <v>5</v>
      </c>
      <c r="E33" s="2">
        <v>21498295</v>
      </c>
      <c r="G33" s="4"/>
      <c r="H33" s="5" t="s">
        <v>5</v>
      </c>
      <c r="K33" s="2">
        <v>75456691</v>
      </c>
    </row>
    <row r="34" spans="1:11" ht="12.75">
      <c r="A34" s="4"/>
      <c r="B34" s="5" t="s">
        <v>6</v>
      </c>
      <c r="E34" s="2">
        <v>5982057</v>
      </c>
      <c r="G34" s="4"/>
      <c r="H34" s="5" t="s">
        <v>6</v>
      </c>
      <c r="K34" s="2">
        <v>6505728</v>
      </c>
    </row>
    <row r="35" spans="1:11" ht="12.75">
      <c r="A35" s="4"/>
      <c r="B35" s="5" t="s">
        <v>7</v>
      </c>
      <c r="E35" s="2">
        <f>50734</f>
        <v>50734</v>
      </c>
      <c r="G35" s="4"/>
      <c r="H35" s="5" t="s">
        <v>7</v>
      </c>
      <c r="K35" s="2">
        <v>0</v>
      </c>
    </row>
    <row r="36" spans="1:11" ht="12.75">
      <c r="A36" s="4"/>
      <c r="B36" s="5" t="s">
        <v>8</v>
      </c>
      <c r="E36" s="2">
        <f>79651</f>
        <v>79651</v>
      </c>
      <c r="G36" s="4"/>
      <c r="H36" s="5" t="s">
        <v>8</v>
      </c>
      <c r="K36" s="2">
        <f>50000</f>
        <v>50000</v>
      </c>
    </row>
    <row r="37" spans="1:11" ht="12.75">
      <c r="A37" s="4"/>
      <c r="B37" s="5" t="s">
        <v>9</v>
      </c>
      <c r="E37" s="2">
        <v>27335259</v>
      </c>
      <c r="G37" s="4"/>
      <c r="H37" s="5" t="s">
        <v>9</v>
      </c>
      <c r="K37" s="2">
        <v>74233689</v>
      </c>
    </row>
    <row r="38" spans="1:11" ht="12.75">
      <c r="A38" s="4"/>
      <c r="B38" s="5" t="s">
        <v>10</v>
      </c>
      <c r="E38" s="2">
        <v>42801</v>
      </c>
      <c r="G38" s="4"/>
      <c r="H38" s="5" t="s">
        <v>10</v>
      </c>
      <c r="K38" s="2">
        <v>170692</v>
      </c>
    </row>
    <row r="39" spans="1:11" ht="12.75">
      <c r="A39" s="4"/>
      <c r="B39" s="5" t="s">
        <v>11</v>
      </c>
      <c r="E39" s="2">
        <v>106347</v>
      </c>
      <c r="G39" s="4"/>
      <c r="H39" s="5" t="s">
        <v>11</v>
      </c>
      <c r="K39" s="2">
        <v>54568</v>
      </c>
    </row>
    <row r="40" spans="1:11" ht="12.75">
      <c r="A40" s="4"/>
      <c r="B40" s="5" t="s">
        <v>12</v>
      </c>
      <c r="E40" s="2">
        <v>1750043</v>
      </c>
      <c r="G40" s="4"/>
      <c r="H40" s="5" t="s">
        <v>12</v>
      </c>
      <c r="K40" s="2">
        <v>606822</v>
      </c>
    </row>
    <row r="41" spans="1:11" ht="12.75">
      <c r="A41" s="4"/>
      <c r="B41" s="5" t="s">
        <v>13</v>
      </c>
      <c r="E41" s="2">
        <v>0</v>
      </c>
      <c r="G41" s="4"/>
      <c r="H41" s="5" t="s">
        <v>13</v>
      </c>
      <c r="K41" s="2">
        <v>808333</v>
      </c>
    </row>
    <row r="42" spans="1:11" ht="12.75">
      <c r="A42" s="4"/>
      <c r="B42" s="5" t="s">
        <v>14</v>
      </c>
      <c r="E42" s="2">
        <f>229788</f>
        <v>229788</v>
      </c>
      <c r="G42" s="4"/>
      <c r="H42" s="5" t="s">
        <v>14</v>
      </c>
      <c r="K42" s="2">
        <f>92500+75000+150000</f>
        <v>317500</v>
      </c>
    </row>
    <row r="43" spans="1:11" ht="12.75">
      <c r="A43" s="4"/>
      <c r="B43" s="5" t="s">
        <v>15</v>
      </c>
      <c r="E43" s="2">
        <v>5518131</v>
      </c>
      <c r="G43" s="4"/>
      <c r="H43" s="5" t="s">
        <v>15</v>
      </c>
      <c r="K43" s="2">
        <v>11712425</v>
      </c>
    </row>
    <row r="44" spans="1:11" ht="12.75">
      <c r="A44" s="4"/>
      <c r="B44" s="5" t="s">
        <v>16</v>
      </c>
      <c r="E44" s="2">
        <v>48201</v>
      </c>
      <c r="G44" s="4"/>
      <c r="H44" s="5" t="s">
        <v>16</v>
      </c>
      <c r="K44" s="2">
        <v>0</v>
      </c>
    </row>
    <row r="51" spans="5:11" ht="12.75">
      <c r="E51" s="2">
        <f>E4+E18+E32</f>
        <v>114738161</v>
      </c>
      <c r="H51" s="2">
        <f>E51+K51</f>
        <v>370820851</v>
      </c>
      <c r="K51" s="2">
        <f>K4+K18+K32</f>
        <v>256082690</v>
      </c>
    </row>
    <row r="52" spans="5:12" ht="12.75">
      <c r="E52" s="2">
        <f aca="true" t="shared" si="0" ref="E52:E63">E5+E19+E33</f>
        <v>95138934</v>
      </c>
      <c r="F52">
        <f>E52/E51</f>
        <v>0.8291830126160031</v>
      </c>
      <c r="H52" s="2">
        <f aca="true" t="shared" si="1" ref="H52:H63">E52+K52</f>
        <v>333930965</v>
      </c>
      <c r="K52" s="2">
        <f aca="true" t="shared" si="2" ref="K52:K63">K5+K19+K33</f>
        <v>238792031</v>
      </c>
      <c r="L52">
        <f>K52/K51</f>
        <v>0.9324801727129624</v>
      </c>
    </row>
    <row r="53" spans="5:12" ht="12.75">
      <c r="E53" s="2">
        <f t="shared" si="0"/>
        <v>12237414</v>
      </c>
      <c r="F53">
        <f>E53/E51</f>
        <v>0.10665513455457945</v>
      </c>
      <c r="H53" s="2">
        <f t="shared" si="1"/>
        <v>24598670</v>
      </c>
      <c r="K53" s="2">
        <f t="shared" si="2"/>
        <v>12361256</v>
      </c>
      <c r="L53">
        <f>K53/K51</f>
        <v>0.048270564480559</v>
      </c>
    </row>
    <row r="54" spans="5:11" ht="12.75">
      <c r="E54" s="2">
        <f t="shared" si="0"/>
        <v>50734</v>
      </c>
      <c r="H54" s="2">
        <f t="shared" si="1"/>
        <v>1059067</v>
      </c>
      <c r="K54" s="2">
        <f t="shared" si="2"/>
        <v>1008333</v>
      </c>
    </row>
    <row r="55" spans="5:11" ht="12.75">
      <c r="E55" s="2">
        <f t="shared" si="0"/>
        <v>83651</v>
      </c>
      <c r="H55" s="2">
        <f t="shared" si="1"/>
        <v>198651</v>
      </c>
      <c r="K55" s="2">
        <f t="shared" si="2"/>
        <v>115000</v>
      </c>
    </row>
    <row r="56" spans="5:11" ht="12.75">
      <c r="E56" s="2">
        <f t="shared" si="0"/>
        <v>91375068</v>
      </c>
      <c r="H56" s="2">
        <f t="shared" si="1"/>
        <v>285183170</v>
      </c>
      <c r="K56" s="2">
        <f t="shared" si="2"/>
        <v>193808102</v>
      </c>
    </row>
    <row r="57" spans="5:11" ht="12.75">
      <c r="E57" s="2">
        <f t="shared" si="0"/>
        <v>500301</v>
      </c>
      <c r="H57" s="2">
        <f t="shared" si="1"/>
        <v>764485</v>
      </c>
      <c r="K57" s="2">
        <f t="shared" si="2"/>
        <v>264184</v>
      </c>
    </row>
    <row r="58" spans="5:11" ht="12.75">
      <c r="E58" s="2">
        <f t="shared" si="0"/>
        <v>176940</v>
      </c>
      <c r="H58" s="2">
        <f t="shared" si="1"/>
        <v>232644</v>
      </c>
      <c r="K58" s="2">
        <f t="shared" si="2"/>
        <v>55704</v>
      </c>
    </row>
    <row r="59" spans="5:11" ht="12.75">
      <c r="E59" s="2">
        <f t="shared" si="0"/>
        <v>1750043</v>
      </c>
      <c r="H59" s="2">
        <f t="shared" si="1"/>
        <v>2367286</v>
      </c>
      <c r="K59" s="2">
        <f t="shared" si="2"/>
        <v>617243</v>
      </c>
    </row>
    <row r="60" spans="5:11" ht="12.75">
      <c r="E60" s="2">
        <f t="shared" si="0"/>
        <v>8166</v>
      </c>
      <c r="H60" s="2">
        <f t="shared" si="1"/>
        <v>1016499</v>
      </c>
      <c r="K60" s="2">
        <f t="shared" si="2"/>
        <v>1008333</v>
      </c>
    </row>
    <row r="61" spans="5:11" ht="12.75">
      <c r="E61" s="2">
        <f t="shared" si="0"/>
        <v>3600072</v>
      </c>
      <c r="H61" s="2">
        <f t="shared" si="1"/>
        <v>8090277</v>
      </c>
      <c r="K61" s="2">
        <f t="shared" si="2"/>
        <v>4490205</v>
      </c>
    </row>
    <row r="62" spans="5:11" ht="12.75">
      <c r="E62" s="2">
        <f t="shared" si="0"/>
        <v>25880024</v>
      </c>
      <c r="H62" s="2">
        <f t="shared" si="1"/>
        <v>96057857</v>
      </c>
      <c r="K62" s="2">
        <f t="shared" si="2"/>
        <v>70177833</v>
      </c>
    </row>
    <row r="63" spans="5:11" ht="12.75">
      <c r="E63" s="2">
        <f t="shared" si="0"/>
        <v>1033471</v>
      </c>
      <c r="H63" s="2">
        <f t="shared" si="1"/>
        <v>1085881</v>
      </c>
      <c r="K63" s="2">
        <f t="shared" si="2"/>
        <v>52410</v>
      </c>
    </row>
  </sheetData>
  <printOptions/>
  <pageMargins left="0.25" right="0.25" top="1" bottom="0.5" header="0.5" footer="0.5"/>
  <pageSetup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2004-03-23T16:21:02Z</cp:lastPrinted>
  <dcterms:created xsi:type="dcterms:W3CDTF">2004-03-23T16:19:24Z</dcterms:created>
  <dcterms:modified xsi:type="dcterms:W3CDTF">2004-03-23T20:05:11Z</dcterms:modified>
  <cp:category/>
  <cp:version/>
  <cp:contentType/>
  <cp:contentStatus/>
</cp:coreProperties>
</file>