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2355" windowWidth="15480" windowHeight="5985" tabRatio="59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HTML1_1" hidden="1">"[SEN6MY97.XLS]'Sheet1'!$B$2:$K$307"</definedName>
    <definedName name="HTML1_10" hidden="1">""</definedName>
    <definedName name="HTML1_11" hidden="1">1</definedName>
    <definedName name="HTML1_12" hidden="1">"e:\internet\finance\sen6my.htm"</definedName>
    <definedName name="HTML1_2" hidden="1">1</definedName>
    <definedName name="HTML1_3" hidden="1">"Senate 6 Year MY97"</definedName>
    <definedName name="HTML1_4" hidden="1">"Financial Activity of Candidates for 1998 Senate Elections"</definedName>
    <definedName name="HTML1_5" hidden="1">"January 1, 1997 Through June 30, 1997"</definedName>
    <definedName name="HTML1_6" hidden="1">-4146</definedName>
    <definedName name="HTML1_7" hidden="1">-4146</definedName>
    <definedName name="HTML1_8" hidden="1">""</definedName>
    <definedName name="HTML1_9" hidden="1">""</definedName>
    <definedName name="HTML10_1" hidden="1">"[SEN6YE97.XLS]'Sheet4'!$A$1:$J$7"</definedName>
    <definedName name="HTML10_10" hidden="1">""</definedName>
    <definedName name="HTML10_11" hidden="1">1</definedName>
    <definedName name="HTML10_12" hidden="1">"E:\PRESSREL\kssen6.htm"</definedName>
    <definedName name="HTML10_2" hidden="1">1</definedName>
    <definedName name="HTML10_3" hidden="1">"Kansas"</definedName>
    <definedName name="HTML10_4" hidden="1">""</definedName>
    <definedName name="HTML10_5" hidden="1">""</definedName>
    <definedName name="HTML10_6" hidden="1">-4146</definedName>
    <definedName name="HTML10_7" hidden="1">-4146</definedName>
    <definedName name="HTML10_8" hidden="1">""</definedName>
    <definedName name="HTML10_9" hidden="1">""</definedName>
    <definedName name="HTML11_1" hidden="1">"[SEN6YE97.XLS]'Sheet4'!$A$1:$J$14"</definedName>
    <definedName name="HTML11_10" hidden="1">""</definedName>
    <definedName name="HTML11_11" hidden="1">1</definedName>
    <definedName name="HTML11_12" hidden="1">"C:\EXCEL\nysen6.htm"</definedName>
    <definedName name="HTML11_2" hidden="1">1</definedName>
    <definedName name="HTML11_3" hidden="1">"New York"</definedName>
    <definedName name="HTML11_4" hidden="1">""</definedName>
    <definedName name="HTML11_5" hidden="1">""</definedName>
    <definedName name="HTML11_6" hidden="1">-4146</definedName>
    <definedName name="HTML11_7" hidden="1">-4146</definedName>
    <definedName name="HTML11_8" hidden="1">""</definedName>
    <definedName name="HTML11_9" hidden="1">""</definedName>
    <definedName name="HTML12_1" hidden="1">"[SEN6YE97.XLS]'Sheet4'!$A$1:$J$10"</definedName>
    <definedName name="HTML12_10" hidden="1">""</definedName>
    <definedName name="HTML12_11" hidden="1">1</definedName>
    <definedName name="HTML12_12" hidden="1">"e:\pressrel\ohsen6.htm"</definedName>
    <definedName name="HTML12_2" hidden="1">1</definedName>
    <definedName name="HTML12_3" hidden="1">"Ohio"</definedName>
    <definedName name="HTML12_4" hidden="1">""</definedName>
    <definedName name="HTML12_5" hidden="1">""</definedName>
    <definedName name="HTML12_6" hidden="1">-4146</definedName>
    <definedName name="HTML12_7" hidden="1">-4146</definedName>
    <definedName name="HTML12_8" hidden="1">""</definedName>
    <definedName name="HTML12_9" hidden="1">""</definedName>
    <definedName name="HTML13_1" hidden="1">"[SEN61598.XLS]'Sheet1'!$B$1:$K$408"</definedName>
    <definedName name="HTML13_10" hidden="1">""</definedName>
    <definedName name="HTML13_11" hidden="1">1</definedName>
    <definedName name="HTML13_12" hidden="1">"e:\internet\news\s6yr15.htm"</definedName>
    <definedName name="HTML13_2" hidden="1">1</definedName>
    <definedName name="HTML13_3" hidden="1">"Senate Six Year Listings - 15 Months"</definedName>
    <definedName name="HTML13_4" hidden="1">""</definedName>
    <definedName name="HTML13_5" hidden="1">""</definedName>
    <definedName name="HTML13_6" hidden="1">-4146</definedName>
    <definedName name="HTML13_7" hidden="1">-4146</definedName>
    <definedName name="HTML13_8" hidden="1">""</definedName>
    <definedName name="HTML13_9" hidden="1">""</definedName>
    <definedName name="HTML2_1" hidden="1">"[SEN6YE97.XLS]'Sheet4'!$A$1:$J$9"</definedName>
    <definedName name="HTML2_10" hidden="1">""</definedName>
    <definedName name="HTML2_11" hidden="1">1</definedName>
    <definedName name="HTML2_12" hidden="1">"E:\PRESSREL\vtsen6.htm"</definedName>
    <definedName name="HTML2_2" hidden="1">1</definedName>
    <definedName name="HTML2_3" hidden="1">"Vermont"</definedName>
    <definedName name="HTML2_4" hidden="1">" "</definedName>
    <definedName name="HTML2_5" hidden="1">""</definedName>
    <definedName name="HTML2_6" hidden="1">-4146</definedName>
    <definedName name="HTML2_7" hidden="1">-4146</definedName>
    <definedName name="HTML2_8" hidden="1">""</definedName>
    <definedName name="HTML2_9" hidden="1">" "</definedName>
    <definedName name="HTML3_1" hidden="1">"[SEN6YE97.XLS]'Sheet4'!$A$1:$J$11"</definedName>
    <definedName name="HTML3_10" hidden="1">""</definedName>
    <definedName name="HTML3_11" hidden="1">1</definedName>
    <definedName name="HTML3_12" hidden="1">"E:\PRESSREL\orsen6.htm"</definedName>
    <definedName name="HTML3_2" hidden="1">1</definedName>
    <definedName name="HTML3_3" hidden="1">"Oregon"</definedName>
    <definedName name="HTML3_4" hidden="1">" "</definedName>
    <definedName name="HTML3_5" hidden="1">""</definedName>
    <definedName name="HTML3_6" hidden="1">-4146</definedName>
    <definedName name="HTML3_7" hidden="1">-4146</definedName>
    <definedName name="HTML3_8" hidden="1">""</definedName>
    <definedName name="HTML3_9" hidden="1">" "</definedName>
    <definedName name="HTML4_1" hidden="1">"[SEN6YE97.XLS]'Sheet4'!$A$1:$J$20"</definedName>
    <definedName name="HTML4_10" hidden="1">""</definedName>
    <definedName name="HTML4_11" hidden="1">1</definedName>
    <definedName name="HTML4_12" hidden="1">"E:\PRESSREL\arsen6.htm"</definedName>
    <definedName name="HTML4_2" hidden="1">1</definedName>
    <definedName name="HTML4_3" hidden="1">"Arkansas"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"[SEN6YE97.XLS]'Sheet4'!$A$1:$J$15"</definedName>
    <definedName name="HTML5_10" hidden="1">""</definedName>
    <definedName name="HTML5_11" hidden="1">1</definedName>
    <definedName name="HTML5_12" hidden="1">"E:\PRESSREL\casen6.htm"</definedName>
    <definedName name="HTML5_2" hidden="1">1</definedName>
    <definedName name="HTML5_3" hidden="1">"California"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"[SEN6YE97.XLS]'Sheet4'!$A$1:$J$16"</definedName>
    <definedName name="HTML6_10" hidden="1">""</definedName>
    <definedName name="HTML6_11" hidden="1">1</definedName>
    <definedName name="HTML6_12" hidden="1">"E:\PRESSREL\scsen6.htm"</definedName>
    <definedName name="HTML6_2" hidden="1">1</definedName>
    <definedName name="HTML6_3" hidden="1">"South Carolina"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"[SEN6YE97.XLS]'Sheet4'!$A$1:$J$12"</definedName>
    <definedName name="HTML7_10" hidden="1">""</definedName>
    <definedName name="HTML7_11" hidden="1">1</definedName>
    <definedName name="HTML7_12" hidden="1">"E:\PRESSREL\kysen6.htm"</definedName>
    <definedName name="HTML7_2" hidden="1">1</definedName>
    <definedName name="HTML7_3" hidden="1">"Kentucky"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8_1" hidden="1">"[SEN6YE97.XLS]'Sheet4'!$A$1:$J$13"</definedName>
    <definedName name="HTML8_10" hidden="1">""</definedName>
    <definedName name="HTML8_11" hidden="1">1</definedName>
    <definedName name="HTML8_12" hidden="1">"E:\PRESSREL\wisen6.htm"</definedName>
    <definedName name="HTML8_2" hidden="1">1</definedName>
    <definedName name="HTML8_3" hidden="1">"Wisconsin"</definedName>
    <definedName name="HTML8_4" hidden="1">""</definedName>
    <definedName name="HTML8_5" hidden="1">""</definedName>
    <definedName name="HTML8_6" hidden="1">-4146</definedName>
    <definedName name="HTML8_7" hidden="1">-4146</definedName>
    <definedName name="HTML8_8" hidden="1">""</definedName>
    <definedName name="HTML8_9" hidden="1">""</definedName>
    <definedName name="HTML9_1" hidden="1">"[SEN6YE97.XLS]'Sheet4'!$A$1:$J$6"</definedName>
    <definedName name="HTML9_10" hidden="1">""</definedName>
    <definedName name="HTML9_11" hidden="1">1</definedName>
    <definedName name="HTML9_12" hidden="1">"E:\PRESSREL\idsen6.htm"</definedName>
    <definedName name="HTML9_2" hidden="1">1</definedName>
    <definedName name="HTML9_3" hidden="1">"Idaho"</definedName>
    <definedName name="HTML9_4" hidden="1">""</definedName>
    <definedName name="HTML9_5" hidden="1">""</definedName>
    <definedName name="HTML9_6" hidden="1">-4146</definedName>
    <definedName name="HTML9_7" hidden="1">-4146</definedName>
    <definedName name="HTML9_8" hidden="1">""</definedName>
    <definedName name="HTML9_9" hidden="1">""</definedName>
    <definedName name="HTMLCount" hidden="1">13</definedName>
  </definedNames>
  <calcPr fullCalcOnLoad="1"/>
</workbook>
</file>

<file path=xl/sharedStrings.xml><?xml version="1.0" encoding="utf-8"?>
<sst xmlns="http://schemas.openxmlformats.org/spreadsheetml/2006/main" count="858" uniqueCount="272">
  <si>
    <t>Individual</t>
  </si>
  <si>
    <t>Non Party</t>
  </si>
  <si>
    <t>Candidate</t>
  </si>
  <si>
    <t>Trans from</t>
  </si>
  <si>
    <t>Ending Cash</t>
  </si>
  <si>
    <t>Closing</t>
  </si>
  <si>
    <t>Receipts</t>
  </si>
  <si>
    <t>Contributions</t>
  </si>
  <si>
    <t>Support</t>
  </si>
  <si>
    <t>Other Auth.</t>
  </si>
  <si>
    <t>Disburse</t>
  </si>
  <si>
    <t>on Hand</t>
  </si>
  <si>
    <t>Debts</t>
  </si>
  <si>
    <t>ALABAMA</t>
  </si>
  <si>
    <t>Rep</t>
  </si>
  <si>
    <t>Inc</t>
  </si>
  <si>
    <t>1993-94</t>
  </si>
  <si>
    <t>1995-96</t>
  </si>
  <si>
    <t>1997-98</t>
  </si>
  <si>
    <t>Dem</t>
  </si>
  <si>
    <t>Chl</t>
  </si>
  <si>
    <t>ALASKA</t>
  </si>
  <si>
    <t>ARIZONA</t>
  </si>
  <si>
    <t>Lib</t>
  </si>
  <si>
    <t>ARKANSAS</t>
  </si>
  <si>
    <t>Opn</t>
  </si>
  <si>
    <t>CALIFORNIA</t>
  </si>
  <si>
    <t>COLORADO</t>
  </si>
  <si>
    <t>CONNECTICUT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</si>
  <si>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</si>
  <si>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</si>
  <si>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</si>
  <si>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</si>
  <si>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</si>
  <si>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</si>
  <si>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</si>
  <si>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</si>
  <si>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</si>
  <si>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</si>
  <si>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MARYLAND</t>
  </si>
  <si>
    <t>MISSOURI</t>
  </si>
  <si>
    <t>NEVADA</t>
  </si>
  <si>
    <t>NEW HAMPSHIRE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</si>
  <si>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</si>
  <si>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</si>
  <si>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</si>
  <si>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</si>
  <si>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</si>
  <si>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</si>
  <si>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</si>
  <si>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SOUTH CAROLINA</t>
  </si>
  <si>
    <t>SOUTH DAKOTA</t>
  </si>
  <si>
    <t>UTAH</t>
  </si>
  <si>
    <t>VERMONT</t>
  </si>
  <si>
    <t>WASHINGTON</t>
  </si>
  <si>
    <t>WISCONSIN</t>
  </si>
  <si>
    <t>Russell Feingold W-50%</t>
  </si>
  <si>
    <t>Mark Neumann L-48%</t>
  </si>
  <si>
    <t>C00028332</t>
  </si>
  <si>
    <t>S4SC00018</t>
  </si>
  <si>
    <t>ERNEST F HOLLINGS</t>
  </si>
  <si>
    <t>C00068353</t>
  </si>
  <si>
    <t>S4VT00017</t>
  </si>
  <si>
    <t>PATRICK JOSEPH LEAHY</t>
  </si>
  <si>
    <t>C00080655</t>
  </si>
  <si>
    <t>S6SD00028</t>
  </si>
  <si>
    <t>THOMAS A DASCHLE</t>
  </si>
  <si>
    <t>C00091017</t>
  </si>
  <si>
    <t>S0CT00037</t>
  </si>
  <si>
    <t>CHRISTOPHER J DODD</t>
  </si>
  <si>
    <t>C00115972</t>
  </si>
  <si>
    <t>S0OK00107</t>
  </si>
  <si>
    <t>DONALD LEE NICKLES</t>
  </si>
  <si>
    <t>C00143438</t>
  </si>
  <si>
    <t>S2ND00040</t>
  </si>
  <si>
    <t>BYRON L DORGAN</t>
  </si>
  <si>
    <t>C00161737</t>
  </si>
  <si>
    <t>S0AK00063</t>
  </si>
  <si>
    <t>FRANK H MURKOWSKI</t>
  </si>
  <si>
    <t>C00193623</t>
  </si>
  <si>
    <t>S6AL00013</t>
  </si>
  <si>
    <t>RICHARD CRAIG SHELBY</t>
  </si>
  <si>
    <t>C00196527</t>
  </si>
  <si>
    <t>S6FL00020</t>
  </si>
  <si>
    <t>BOB GRAHAM</t>
  </si>
  <si>
    <t>C00199273</t>
  </si>
  <si>
    <t>S6MD00140</t>
  </si>
  <si>
    <t>BARBARA A MIKULSKI</t>
  </si>
  <si>
    <t>C00204370</t>
  </si>
  <si>
    <t>S6NV00028</t>
  </si>
  <si>
    <t>HARRY M REID</t>
  </si>
  <si>
    <t>C00204966</t>
  </si>
  <si>
    <t>S0CO00120</t>
  </si>
  <si>
    <t>BEN NIGHTHORSE CAMPBELL</t>
  </si>
  <si>
    <t>C00212894</t>
  </si>
  <si>
    <t>S6AZ00019</t>
  </si>
  <si>
    <t>C00213314</t>
  </si>
  <si>
    <t>S4HI00011</t>
  </si>
  <si>
    <t>C00215830</t>
  </si>
  <si>
    <t>S6LA00037</t>
  </si>
  <si>
    <t>JOHN B BREAUX</t>
  </si>
  <si>
    <t>C00216218</t>
  </si>
  <si>
    <t>S6PA00100</t>
  </si>
  <si>
    <t>C00216705</t>
  </si>
  <si>
    <t>S6MO00289</t>
  </si>
  <si>
    <t>CHRISTOPHER S BOND</t>
  </si>
  <si>
    <t>C00216952</t>
  </si>
  <si>
    <t>S0NY00048</t>
  </si>
  <si>
    <t>C00216960</t>
  </si>
  <si>
    <t>C00230482</t>
  </si>
  <si>
    <t>S0IA00028</t>
  </si>
  <si>
    <t>CHARLES ERNEST GRASSLEY</t>
  </si>
  <si>
    <t>C00247833</t>
  </si>
  <si>
    <t>S8WI00026</t>
  </si>
  <si>
    <t>C00249730</t>
  </si>
  <si>
    <t>S2CA00286</t>
  </si>
  <si>
    <t>C00251694</t>
  </si>
  <si>
    <t>S2NC00018</t>
  </si>
  <si>
    <t>C00254771</t>
  </si>
  <si>
    <t>S2ID00020</t>
  </si>
  <si>
    <t>DIRK KEMPTHORNE</t>
  </si>
  <si>
    <t>C00254888</t>
  </si>
  <si>
    <t>S2UT00104</t>
  </si>
  <si>
    <t>C00255265</t>
  </si>
  <si>
    <t>S2GA00035</t>
  </si>
  <si>
    <t>C00256610</t>
  </si>
  <si>
    <t>S2IL00028</t>
  </si>
  <si>
    <t>CAROL MOSELEY BRAUN</t>
  </si>
  <si>
    <t>C00257642</t>
  </si>
  <si>
    <t>S2WA00189</t>
  </si>
  <si>
    <t>PATTY MURRAY</t>
  </si>
  <si>
    <t>C00260760</t>
  </si>
  <si>
    <t>C00265389</t>
  </si>
  <si>
    <t>S2NH00025</t>
  </si>
  <si>
    <t>JUDD A GREGG</t>
  </si>
  <si>
    <t>C00279315</t>
  </si>
  <si>
    <t>BARBARA BOXER</t>
  </si>
  <si>
    <t>C00279398</t>
  </si>
  <si>
    <t>PAUL DOUGLAS COVERDELL</t>
  </si>
  <si>
    <t>C00279703</t>
  </si>
  <si>
    <t>DUNCAN MCLAUCHLIN FAIRCLOTH</t>
  </si>
  <si>
    <t>C00279901</t>
  </si>
  <si>
    <t>RUSSELL D FEINGOLD</t>
  </si>
  <si>
    <t>C00280206</t>
  </si>
  <si>
    <t>ARLEN SPECTER</t>
  </si>
  <si>
    <t>C00280438</t>
  </si>
  <si>
    <t>JOHN MCCAIN</t>
  </si>
  <si>
    <t>C00280917</t>
  </si>
  <si>
    <t>DANIEL K INOUYE</t>
  </si>
  <si>
    <t>C00282889</t>
  </si>
  <si>
    <t>ALFONSE M D'AMATO</t>
  </si>
  <si>
    <t>C00284737</t>
  </si>
  <si>
    <t>ROBERT FOSTER BENNETT</t>
  </si>
  <si>
    <t>C00144881</t>
  </si>
  <si>
    <t>CHARLES E GRASSLEY</t>
  </si>
  <si>
    <t>C00303925</t>
  </si>
  <si>
    <t>C00308676</t>
  </si>
  <si>
    <t>S6OR00110</t>
  </si>
  <si>
    <t>RON WYDEN</t>
  </si>
  <si>
    <t>Six Year Financial Summary for 1998 Senate Campaigns Through December 31, 1998</t>
  </si>
  <si>
    <t>1999-2000</t>
  </si>
  <si>
    <t>2001-2002</t>
  </si>
  <si>
    <t>2003-2004</t>
  </si>
  <si>
    <t>Richard Shelby</t>
  </si>
  <si>
    <t xml:space="preserve">John McCain </t>
  </si>
  <si>
    <t>Barbara Boxer</t>
  </si>
  <si>
    <t>Ben Nighthorse Campbell</t>
  </si>
  <si>
    <t>Evan Bayh</t>
  </si>
  <si>
    <t>Charles Grassley</t>
  </si>
  <si>
    <t>Mike Crapo</t>
  </si>
  <si>
    <t>Daniel Inouye</t>
  </si>
  <si>
    <t>Christopher Dodd</t>
  </si>
  <si>
    <t>Samuel Brownback</t>
  </si>
  <si>
    <t xml:space="preserve">Jim Bunning </t>
  </si>
  <si>
    <t>Barbara Mikulski</t>
  </si>
  <si>
    <t>Christopher Bond</t>
  </si>
  <si>
    <t xml:space="preserve">Harry Reid </t>
  </si>
  <si>
    <t>Judd Gregg</t>
  </si>
  <si>
    <t>Charles Schumer</t>
  </si>
  <si>
    <t>Byron Dorgan</t>
  </si>
  <si>
    <t>George Voinovich</t>
  </si>
  <si>
    <t>Ron Wyden</t>
  </si>
  <si>
    <t>Arlen Specter</t>
  </si>
  <si>
    <t>Thomas Daschle</t>
  </si>
  <si>
    <t>Robert Bennett</t>
  </si>
  <si>
    <t>Patrick Leahy</t>
  </si>
  <si>
    <t>Patty Murray</t>
  </si>
  <si>
    <t>Russell Feingold</t>
  </si>
  <si>
    <t>Lisa Murkowski</t>
  </si>
  <si>
    <t>Tony Knowles</t>
  </si>
  <si>
    <t>Blanche Lambert Lincoln</t>
  </si>
  <si>
    <t>Toni Casey</t>
  </si>
  <si>
    <t>Bill Jones</t>
  </si>
  <si>
    <t>Rosario Marin</t>
  </si>
  <si>
    <t>Tony Strickland</t>
  </si>
  <si>
    <t>James Gray</t>
  </si>
  <si>
    <t>Bradley Freedberg</t>
  </si>
  <si>
    <t>Floyd Miles</t>
  </si>
  <si>
    <t>Dan O'Bryant</t>
  </si>
  <si>
    <t>Betty Castor</t>
  </si>
  <si>
    <t>Peter Deutsch</t>
  </si>
  <si>
    <t>Alex Penelas</t>
  </si>
  <si>
    <t>Johnnie Byrd</t>
  </si>
  <si>
    <t>Daniel Webster</t>
  </si>
  <si>
    <t>Larry Klayman</t>
  </si>
  <si>
    <t>Bill McCollum</t>
  </si>
  <si>
    <t>Gary Leshaw</t>
  </si>
  <si>
    <t>Mary Hodges Squires</t>
  </si>
  <si>
    <t>Herman Cain</t>
  </si>
  <si>
    <t>John Hardy Isakson</t>
  </si>
  <si>
    <t>Michael (Mac) Collins</t>
  </si>
  <si>
    <t>Gery Chico</t>
  </si>
  <si>
    <t>Marson Blair Hull</t>
  </si>
  <si>
    <t>Daniel Hynes</t>
  </si>
  <si>
    <t>Barack Obama</t>
  </si>
  <si>
    <t>Maria Pappas</t>
  </si>
  <si>
    <t>John Simmons</t>
  </si>
  <si>
    <t>Nancy Skinner</t>
  </si>
  <si>
    <t>John Borling</t>
  </si>
  <si>
    <t>John Cox</t>
  </si>
  <si>
    <t>Chirinjeev Kathuria</t>
  </si>
  <si>
    <t>Andrew McKenna</t>
  </si>
  <si>
    <t>James Oberweis</t>
  </si>
  <si>
    <t>Steven Rauschenberger</t>
  </si>
  <si>
    <t>Jack Ryan</t>
  </si>
  <si>
    <t>Johathan Wright</t>
  </si>
  <si>
    <t>Marvin Scott</t>
  </si>
  <si>
    <t>Dwight Wilkerson</t>
  </si>
  <si>
    <t>Frederic Cowan</t>
  </si>
  <si>
    <t>Daniel Mongiardo</t>
  </si>
  <si>
    <t>E J Pipkin</t>
  </si>
  <si>
    <t>Charles Berry</t>
  </si>
  <si>
    <t>Nancy Farmer</t>
  </si>
  <si>
    <t>Erskine Bowles</t>
  </si>
  <si>
    <t>Richard Burr</t>
  </si>
  <si>
    <t>Duane Sand</t>
  </si>
  <si>
    <t>Burton Cohen</t>
  </si>
  <si>
    <t>Brian Krolicki</t>
  </si>
  <si>
    <t>Cherie Mertin Tilley</t>
  </si>
  <si>
    <t>Kenneth Wegner</t>
  </si>
  <si>
    <t>Richard Ziser</t>
  </si>
  <si>
    <t>Michael Benjamin</t>
  </si>
  <si>
    <t>Eric Fingerhut</t>
  </si>
  <si>
    <t>Kirk Humphreys</t>
  </si>
  <si>
    <t>Brad Carson</t>
  </si>
  <si>
    <t>Monte Johnson</t>
  </si>
  <si>
    <t>Patrick Toomey</t>
  </si>
  <si>
    <t>Charles Crystle</t>
  </si>
  <si>
    <t>Joseph Hoeffel</t>
  </si>
  <si>
    <t>Marcus Belk</t>
  </si>
  <si>
    <t>Robert Coble</t>
  </si>
  <si>
    <t>Inez Moore Tenenbaum</t>
  </si>
  <si>
    <t>Charles Condon</t>
  </si>
  <si>
    <t>James Demint</t>
  </si>
  <si>
    <t>Mark McBride</t>
  </si>
  <si>
    <t>Thomas Ravenel</t>
  </si>
  <si>
    <t>John Thune</t>
  </si>
  <si>
    <t>Paul Van Dam</t>
  </si>
  <si>
    <t>John McMullen</t>
  </si>
  <si>
    <t>Reed Davis</t>
  </si>
  <si>
    <t>George Nethercutt</t>
  </si>
  <si>
    <t>Russ Darrow</t>
  </si>
  <si>
    <t>Tim Michels</t>
  </si>
  <si>
    <t>Robert Welch</t>
  </si>
  <si>
    <t>Six Year Financial Summary for 2004 Senate Campaigns Through December 31, 2003</t>
  </si>
  <si>
    <t>does not include $15,500 in candidate loans which have been repaid</t>
  </si>
  <si>
    <t>does not include $30,000 in candidate loans which have been repaid</t>
  </si>
  <si>
    <t>does not include $478,384 in candidate loans which have been repaid</t>
  </si>
  <si>
    <t>Johnny Swanson</t>
  </si>
  <si>
    <t>*No candidates reported receipts or disbursements through December 31, 2003</t>
  </si>
  <si>
    <t>CALIFORNIA (continued)</t>
  </si>
  <si>
    <t>ILLINOIS (continued)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</si>
</sst>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5" fontId="0" fillId="0" borderId="0" xfId="0" applyNumberFormat="1" applyAlignment="1">
      <alignment/>
    </xf>
    <xf numFmtId="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5" fontId="1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5" fontId="0" fillId="0" borderId="0" xfId="0" applyNumberFormat="1" applyFont="1" applyBorder="1" applyAlignment="1">
      <alignment/>
    </xf>
    <xf numFmtId="5" fontId="0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5" fontId="1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14" fontId="1" fillId="0" borderId="0" xfId="0" applyNumberFormat="1" applyFont="1" applyAlignment="1">
      <alignment horizontal="right"/>
    </xf>
    <xf numFmtId="5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45"/>
  <sheetViews>
    <sheetView tabSelected="1" workbookViewId="0" topLeftCell="A1">
      <selection activeCell="E470" sqref="E470"/>
    </sheetView>
  </sheetViews>
  <sheetFormatPr defaultColWidth="9.140625" defaultRowHeight="12.75"/>
  <cols>
    <col min="1" max="1" width="30.28125" style="8" customWidth="1"/>
    <col min="2" max="2" width="4.8515625" style="1" customWidth="1"/>
    <col min="3" max="3" width="11.7109375" style="0" customWidth="1"/>
    <col min="4" max="5" width="13.00390625" style="0" customWidth="1"/>
    <col min="6" max="6" width="11.7109375" style="0" customWidth="1"/>
    <col min="7" max="7" width="11.28125" style="0" customWidth="1"/>
    <col min="8" max="8" width="11.7109375" style="0" customWidth="1"/>
    <col min="9" max="9" width="12.28125" style="0" customWidth="1"/>
    <col min="10" max="10" width="11.7109375" style="0" customWidth="1"/>
    <col min="13" max="13" width="13.28125" style="0" customWidth="1"/>
    <col min="14" max="14" width="9.7109375" style="0" customWidth="1"/>
  </cols>
  <sheetData>
    <row r="1" spans="3:10" ht="12.75">
      <c r="C1" s="2"/>
      <c r="D1" s="2"/>
      <c r="E1" s="3" t="s">
        <v>264</v>
      </c>
      <c r="F1" s="2"/>
      <c r="G1" s="2"/>
      <c r="H1" s="2"/>
      <c r="I1" s="2"/>
      <c r="J1" s="2"/>
    </row>
    <row r="2" spans="1:10" ht="12.75">
      <c r="A2" s="4"/>
      <c r="B2" s="4"/>
      <c r="C2" s="3"/>
      <c r="D2" s="3" t="s">
        <v>0</v>
      </c>
      <c r="E2" s="3" t="s">
        <v>1</v>
      </c>
      <c r="F2" s="3" t="s">
        <v>2</v>
      </c>
      <c r="G2" s="3" t="s">
        <v>3</v>
      </c>
      <c r="H2" s="3"/>
      <c r="I2" s="3" t="s">
        <v>4</v>
      </c>
      <c r="J2" s="3" t="s">
        <v>5</v>
      </c>
    </row>
    <row r="3" spans="1:10" ht="13.5" thickBot="1">
      <c r="A3" s="9" t="s">
        <v>2</v>
      </c>
      <c r="B3" s="5"/>
      <c r="C3" s="6" t="s">
        <v>6</v>
      </c>
      <c r="D3" s="6" t="s">
        <v>7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3.5" thickBot="1">
      <c r="A4" s="10" t="s">
        <v>13</v>
      </c>
      <c r="C4" s="12"/>
      <c r="D4" s="12"/>
      <c r="E4" s="12"/>
      <c r="F4" s="12"/>
      <c r="G4" s="12"/>
      <c r="H4" s="12"/>
      <c r="I4" s="12"/>
      <c r="J4" s="12"/>
    </row>
    <row r="5" spans="1:10" ht="12.75">
      <c r="A5" s="8" t="s">
        <v>163</v>
      </c>
      <c r="B5" s="1" t="s">
        <v>14</v>
      </c>
      <c r="C5" s="12"/>
      <c r="D5" s="12"/>
      <c r="E5" s="12"/>
      <c r="F5" s="12"/>
      <c r="G5" s="12"/>
      <c r="H5" s="12"/>
      <c r="I5" s="12"/>
      <c r="J5" s="12"/>
    </row>
    <row r="6" spans="1:10" ht="12.75">
      <c r="A6" s="4">
        <v>98</v>
      </c>
      <c r="B6" s="1" t="s">
        <v>15</v>
      </c>
      <c r="C6" s="12"/>
      <c r="D6" s="12"/>
      <c r="E6" s="12"/>
      <c r="F6" s="12"/>
      <c r="G6" s="12"/>
      <c r="H6" s="12"/>
      <c r="I6" s="12">
        <v>4559425</v>
      </c>
      <c r="J6" s="12">
        <v>0</v>
      </c>
    </row>
    <row r="7" spans="1:14" ht="12.75">
      <c r="A7" s="4" t="s">
        <v>160</v>
      </c>
      <c r="C7" s="12">
        <v>1095063</v>
      </c>
      <c r="D7" s="12">
        <v>415092</v>
      </c>
      <c r="E7" s="12">
        <v>266392</v>
      </c>
      <c r="F7" s="12">
        <v>0</v>
      </c>
      <c r="G7" s="12">
        <v>0</v>
      </c>
      <c r="H7" s="12">
        <v>304525</v>
      </c>
      <c r="I7" s="12">
        <v>5349962</v>
      </c>
      <c r="J7" s="12">
        <v>0</v>
      </c>
      <c r="M7" s="2"/>
      <c r="N7" s="2"/>
    </row>
    <row r="8" spans="1:14" ht="12.75">
      <c r="A8" s="4" t="s">
        <v>161</v>
      </c>
      <c r="C8" s="12">
        <v>1597660</v>
      </c>
      <c r="D8" s="12">
        <v>655199</v>
      </c>
      <c r="E8" s="12">
        <v>336162</v>
      </c>
      <c r="F8" s="12">
        <v>0</v>
      </c>
      <c r="G8" s="12">
        <v>0</v>
      </c>
      <c r="H8" s="12">
        <v>388762</v>
      </c>
      <c r="I8" s="12">
        <v>6558860</v>
      </c>
      <c r="J8" s="12">
        <v>0</v>
      </c>
      <c r="M8" s="2"/>
      <c r="N8" s="2"/>
    </row>
    <row r="9" spans="1:14" ht="12.75">
      <c r="A9" s="4">
        <v>2003</v>
      </c>
      <c r="C9" s="12">
        <v>5396440</v>
      </c>
      <c r="D9" s="12">
        <v>4186346</v>
      </c>
      <c r="E9" s="12">
        <v>1091876</v>
      </c>
      <c r="F9" s="12">
        <v>0</v>
      </c>
      <c r="G9" s="12">
        <v>0</v>
      </c>
      <c r="H9" s="12">
        <v>505270</v>
      </c>
      <c r="I9" s="21">
        <v>11450031</v>
      </c>
      <c r="J9" s="21">
        <v>0</v>
      </c>
      <c r="M9" s="2"/>
      <c r="N9" s="2"/>
    </row>
    <row r="10" spans="1:14" ht="12.75">
      <c r="A10" s="14" t="s">
        <v>268</v>
      </c>
      <c r="B10" s="1" t="s">
        <v>19</v>
      </c>
      <c r="C10" s="12"/>
      <c r="D10" s="12"/>
      <c r="E10" s="12"/>
      <c r="F10" s="12"/>
      <c r="G10" s="12"/>
      <c r="H10" s="12"/>
      <c r="I10" s="12"/>
      <c r="J10" s="12"/>
      <c r="M10" s="2"/>
      <c r="N10" s="2"/>
    </row>
    <row r="11" spans="1:14" ht="12.75">
      <c r="A11" s="4" t="s">
        <v>161</v>
      </c>
      <c r="B11" s="1" t="s">
        <v>20</v>
      </c>
      <c r="C11" s="12">
        <v>85393</v>
      </c>
      <c r="D11" s="12">
        <v>3867</v>
      </c>
      <c r="E11" s="12">
        <v>0</v>
      </c>
      <c r="F11" s="12">
        <v>80161</v>
      </c>
      <c r="G11" s="12">
        <v>0</v>
      </c>
      <c r="H11" s="12">
        <v>81031</v>
      </c>
      <c r="I11" s="12">
        <v>0</v>
      </c>
      <c r="J11" s="12">
        <v>0</v>
      </c>
      <c r="M11" s="2"/>
      <c r="N11" s="2"/>
    </row>
    <row r="12" spans="1:14" ht="12.75">
      <c r="A12" s="4">
        <v>2003</v>
      </c>
      <c r="C12" s="12">
        <v>3833</v>
      </c>
      <c r="D12" s="12">
        <v>0</v>
      </c>
      <c r="E12" s="12">
        <v>0</v>
      </c>
      <c r="F12" s="12">
        <v>3833</v>
      </c>
      <c r="G12" s="12">
        <v>0</v>
      </c>
      <c r="H12" s="12">
        <v>3817</v>
      </c>
      <c r="I12" s="12">
        <v>16</v>
      </c>
      <c r="J12" s="12">
        <v>0</v>
      </c>
      <c r="M12" s="2"/>
      <c r="N12" s="2"/>
    </row>
    <row r="13" spans="1:14" ht="12.75">
      <c r="A13"/>
      <c r="C13" s="12"/>
      <c r="D13" s="12"/>
      <c r="E13" s="12"/>
      <c r="F13" s="12"/>
      <c r="G13" s="12"/>
      <c r="H13" s="12"/>
      <c r="I13" s="12"/>
      <c r="J13" s="12"/>
      <c r="N13" s="2"/>
    </row>
    <row r="14" spans="1:14" ht="13.5" thickBot="1">
      <c r="A14" s="10" t="s">
        <v>21</v>
      </c>
      <c r="C14" s="13"/>
      <c r="D14" s="13"/>
      <c r="E14" s="13"/>
      <c r="F14" s="13"/>
      <c r="G14" s="13"/>
      <c r="H14" s="13"/>
      <c r="I14" s="13"/>
      <c r="J14" s="13"/>
      <c r="N14" s="2"/>
    </row>
    <row r="15" spans="1:14" ht="12.75">
      <c r="A15" s="8" t="s">
        <v>188</v>
      </c>
      <c r="B15" s="1" t="s">
        <v>14</v>
      </c>
      <c r="C15" s="13"/>
      <c r="D15" s="13"/>
      <c r="E15" s="13"/>
      <c r="F15" s="13"/>
      <c r="G15" s="13"/>
      <c r="H15" s="13"/>
      <c r="I15" s="13"/>
      <c r="J15" s="13"/>
      <c r="N15" s="2"/>
    </row>
    <row r="16" spans="1:14" ht="12.75">
      <c r="A16" s="4">
        <v>2003</v>
      </c>
      <c r="B16" s="1" t="s">
        <v>15</v>
      </c>
      <c r="C16" s="13">
        <v>1880495</v>
      </c>
      <c r="D16" s="13">
        <v>1055364</v>
      </c>
      <c r="E16" s="13">
        <v>662841</v>
      </c>
      <c r="F16" s="13">
        <v>0</v>
      </c>
      <c r="G16" s="13">
        <v>110545</v>
      </c>
      <c r="H16" s="13">
        <v>433667</v>
      </c>
      <c r="I16" s="13">
        <v>1447077</v>
      </c>
      <c r="J16" s="13">
        <v>0</v>
      </c>
      <c r="M16" s="2"/>
      <c r="N16" s="2"/>
    </row>
    <row r="17" spans="1:14" ht="12.75">
      <c r="A17" s="14" t="s">
        <v>189</v>
      </c>
      <c r="B17" s="1" t="s">
        <v>19</v>
      </c>
      <c r="C17" s="13"/>
      <c r="D17" s="13"/>
      <c r="E17" s="13"/>
      <c r="F17" s="13"/>
      <c r="G17" s="13"/>
      <c r="H17" s="13"/>
      <c r="I17" s="13"/>
      <c r="J17" s="13"/>
      <c r="M17" s="2"/>
      <c r="N17" s="2"/>
    </row>
    <row r="18" spans="1:14" ht="12.75">
      <c r="A18" s="4">
        <v>2003</v>
      </c>
      <c r="B18" s="1" t="s">
        <v>20</v>
      </c>
      <c r="C18" s="13">
        <v>1045396</v>
      </c>
      <c r="D18" s="13">
        <v>872419</v>
      </c>
      <c r="E18" s="13">
        <v>138977</v>
      </c>
      <c r="F18" s="13">
        <v>0</v>
      </c>
      <c r="G18" s="13">
        <v>0</v>
      </c>
      <c r="H18" s="13">
        <v>444712</v>
      </c>
      <c r="I18" s="13">
        <v>600685</v>
      </c>
      <c r="J18" s="13">
        <v>0</v>
      </c>
      <c r="M18" s="2"/>
      <c r="N18" s="2"/>
    </row>
    <row r="19" spans="3:14" ht="12.75">
      <c r="C19" s="13"/>
      <c r="D19" s="13"/>
      <c r="E19" s="13"/>
      <c r="F19" s="13"/>
      <c r="G19" s="13"/>
      <c r="H19" s="13"/>
      <c r="I19" s="13"/>
      <c r="J19" s="13"/>
      <c r="N19" s="2"/>
    </row>
    <row r="20" spans="1:14" ht="13.5" thickBot="1">
      <c r="A20" s="10" t="s">
        <v>22</v>
      </c>
      <c r="C20" s="13"/>
      <c r="D20" s="13"/>
      <c r="E20" s="13"/>
      <c r="F20" s="13"/>
      <c r="G20" s="13"/>
      <c r="H20" s="13"/>
      <c r="I20" s="13"/>
      <c r="J20" s="13"/>
      <c r="N20" s="2"/>
    </row>
    <row r="21" spans="1:14" ht="12.75">
      <c r="A21" s="8" t="s">
        <v>164</v>
      </c>
      <c r="B21" s="1" t="s">
        <v>14</v>
      </c>
      <c r="C21" s="13"/>
      <c r="D21" s="13"/>
      <c r="E21" s="13"/>
      <c r="F21" s="13"/>
      <c r="G21" s="13"/>
      <c r="H21" s="13"/>
      <c r="I21" s="13"/>
      <c r="J21" s="13"/>
      <c r="N21" s="2"/>
    </row>
    <row r="22" spans="1:14" ht="12.75">
      <c r="A22" s="4">
        <v>98</v>
      </c>
      <c r="B22" s="1" t="s">
        <v>15</v>
      </c>
      <c r="C22" s="13"/>
      <c r="D22" s="13"/>
      <c r="E22" s="13"/>
      <c r="F22" s="13"/>
      <c r="G22" s="13"/>
      <c r="H22" s="13"/>
      <c r="I22" s="13">
        <v>2017327</v>
      </c>
      <c r="J22" s="13">
        <v>0</v>
      </c>
      <c r="N22" s="2"/>
    </row>
    <row r="23" spans="1:14" ht="12.75">
      <c r="A23" s="4" t="s">
        <v>160</v>
      </c>
      <c r="C23" s="13">
        <v>43812</v>
      </c>
      <c r="D23" s="13">
        <v>7175</v>
      </c>
      <c r="E23" s="13">
        <v>12000</v>
      </c>
      <c r="F23" s="13">
        <v>0</v>
      </c>
      <c r="G23" s="13">
        <v>0</v>
      </c>
      <c r="H23" s="13">
        <v>2058754</v>
      </c>
      <c r="I23" s="13">
        <v>2384</v>
      </c>
      <c r="J23" s="13">
        <v>0</v>
      </c>
      <c r="M23" s="2"/>
      <c r="N23" s="2"/>
    </row>
    <row r="24" spans="1:14" ht="12.75">
      <c r="A24" s="4" t="s">
        <v>161</v>
      </c>
      <c r="C24" s="13">
        <v>56118</v>
      </c>
      <c r="D24" s="13">
        <v>38104</v>
      </c>
      <c r="E24" s="13">
        <v>15000</v>
      </c>
      <c r="F24" s="13">
        <v>0</v>
      </c>
      <c r="G24" s="13">
        <v>0</v>
      </c>
      <c r="H24" s="13">
        <v>53777</v>
      </c>
      <c r="I24" s="13">
        <v>4544</v>
      </c>
      <c r="J24" s="13">
        <v>0</v>
      </c>
      <c r="M24" s="2"/>
      <c r="N24" s="2"/>
    </row>
    <row r="25" spans="1:14" ht="12.75">
      <c r="A25" s="4">
        <v>2003</v>
      </c>
      <c r="C25" s="13">
        <v>2112625</v>
      </c>
      <c r="D25" s="13">
        <v>1788078</v>
      </c>
      <c r="E25" s="13">
        <v>319893</v>
      </c>
      <c r="F25" s="13">
        <v>0</v>
      </c>
      <c r="G25" s="13">
        <v>0</v>
      </c>
      <c r="H25" s="13">
        <v>1012336</v>
      </c>
      <c r="I25" s="13">
        <v>1104833</v>
      </c>
      <c r="J25" s="13">
        <v>0</v>
      </c>
      <c r="M25" s="2"/>
      <c r="N25" s="2"/>
    </row>
    <row r="26" spans="1:14" ht="12.75">
      <c r="A26"/>
      <c r="C26" s="13"/>
      <c r="D26" s="13"/>
      <c r="E26" s="13"/>
      <c r="F26" s="13"/>
      <c r="G26" s="13"/>
      <c r="H26" s="13"/>
      <c r="I26" s="13"/>
      <c r="J26" s="13"/>
      <c r="M26" s="2"/>
      <c r="N26" s="2"/>
    </row>
    <row r="27" spans="1:14" ht="13.5" thickBot="1">
      <c r="A27" s="10" t="s">
        <v>24</v>
      </c>
      <c r="C27" s="13"/>
      <c r="D27" s="13"/>
      <c r="E27" s="13"/>
      <c r="F27" s="13"/>
      <c r="G27" s="13"/>
      <c r="H27" s="13"/>
      <c r="I27" s="13"/>
      <c r="J27" s="13"/>
      <c r="N27" s="2"/>
    </row>
    <row r="28" spans="1:14" ht="12.75">
      <c r="A28" s="8" t="s">
        <v>190</v>
      </c>
      <c r="B28" s="1" t="s">
        <v>19</v>
      </c>
      <c r="C28" s="13"/>
      <c r="D28" s="13"/>
      <c r="E28" s="13"/>
      <c r="F28" s="13"/>
      <c r="G28" s="13"/>
      <c r="H28" s="13"/>
      <c r="I28" s="13"/>
      <c r="J28" s="13"/>
      <c r="M28" s="2"/>
      <c r="N28" s="2"/>
    </row>
    <row r="29" spans="1:14" ht="12.75">
      <c r="A29" s="4">
        <v>98</v>
      </c>
      <c r="B29" s="1" t="s">
        <v>15</v>
      </c>
      <c r="C29" s="13"/>
      <c r="D29" s="13"/>
      <c r="E29" s="13"/>
      <c r="F29" s="13"/>
      <c r="G29" s="13"/>
      <c r="H29" s="13"/>
      <c r="I29" s="13">
        <v>41828</v>
      </c>
      <c r="J29" s="13">
        <v>29201</v>
      </c>
      <c r="M29" s="2"/>
      <c r="N29" s="2"/>
    </row>
    <row r="30" spans="1:14" ht="12.75">
      <c r="A30" s="4" t="s">
        <v>160</v>
      </c>
      <c r="C30" s="13">
        <v>408604</v>
      </c>
      <c r="D30" s="13">
        <v>143374</v>
      </c>
      <c r="E30" s="13">
        <v>268520</v>
      </c>
      <c r="F30" s="13">
        <v>0</v>
      </c>
      <c r="G30" s="13">
        <v>0</v>
      </c>
      <c r="H30" s="13">
        <v>299328</v>
      </c>
      <c r="I30" s="13">
        <v>94763</v>
      </c>
      <c r="J30" s="13">
        <v>0</v>
      </c>
      <c r="M30" s="2"/>
      <c r="N30" s="2"/>
    </row>
    <row r="31" spans="1:14" ht="12.75">
      <c r="A31" s="4" t="s">
        <v>161</v>
      </c>
      <c r="C31" s="13">
        <v>922297</v>
      </c>
      <c r="D31" s="13">
        <v>392594</v>
      </c>
      <c r="E31" s="13">
        <v>506284</v>
      </c>
      <c r="F31" s="13">
        <v>0</v>
      </c>
      <c r="G31" s="13">
        <v>0</v>
      </c>
      <c r="H31" s="13">
        <v>344018</v>
      </c>
      <c r="I31" s="13">
        <v>667041</v>
      </c>
      <c r="J31" s="13">
        <v>0</v>
      </c>
      <c r="M31" s="2"/>
      <c r="N31" s="2"/>
    </row>
    <row r="32" spans="1:14" ht="12.75">
      <c r="A32" s="4">
        <v>2003</v>
      </c>
      <c r="C32" s="13">
        <v>2882752</v>
      </c>
      <c r="D32" s="13">
        <v>1416850</v>
      </c>
      <c r="E32" s="13">
        <v>1260588</v>
      </c>
      <c r="F32" s="13">
        <v>0</v>
      </c>
      <c r="G32" s="13">
        <v>153181</v>
      </c>
      <c r="H32" s="13">
        <v>752246</v>
      </c>
      <c r="I32" s="13">
        <v>2793546</v>
      </c>
      <c r="J32" s="13">
        <v>0</v>
      </c>
      <c r="M32" s="2"/>
      <c r="N32" s="2"/>
    </row>
    <row r="33" spans="1:14" ht="12.75">
      <c r="A33" s="4"/>
      <c r="C33" s="13"/>
      <c r="D33" s="13"/>
      <c r="E33" s="13"/>
      <c r="F33" s="13"/>
      <c r="G33" s="13"/>
      <c r="H33" s="13"/>
      <c r="I33" s="13"/>
      <c r="J33" s="13"/>
      <c r="M33" s="2"/>
      <c r="N33" s="2"/>
    </row>
    <row r="34" spans="1:14" ht="13.5" thickBot="1">
      <c r="A34" s="10" t="s">
        <v>26</v>
      </c>
      <c r="C34" s="13"/>
      <c r="D34" s="13"/>
      <c r="E34" s="13"/>
      <c r="F34" s="13"/>
      <c r="G34" s="13"/>
      <c r="H34" s="13"/>
      <c r="I34" s="13"/>
      <c r="J34" s="13"/>
      <c r="N34" s="2"/>
    </row>
    <row r="35" spans="1:14" ht="12.75">
      <c r="A35" s="8" t="s">
        <v>165</v>
      </c>
      <c r="B35" s="1" t="s">
        <v>19</v>
      </c>
      <c r="C35" s="13"/>
      <c r="D35" s="13"/>
      <c r="E35" s="13"/>
      <c r="F35" s="13"/>
      <c r="G35" s="13"/>
      <c r="H35" s="13"/>
      <c r="I35" s="13"/>
      <c r="J35" s="13"/>
      <c r="N35" s="2"/>
    </row>
    <row r="36" spans="1:14" ht="12.75">
      <c r="A36" s="4">
        <v>98</v>
      </c>
      <c r="B36" s="1" t="s">
        <v>15</v>
      </c>
      <c r="C36" s="13"/>
      <c r="D36" s="13"/>
      <c r="E36" s="13"/>
      <c r="F36" s="13"/>
      <c r="G36" s="13"/>
      <c r="H36" s="13"/>
      <c r="I36" s="13">
        <v>128179</v>
      </c>
      <c r="J36" s="13">
        <v>0</v>
      </c>
      <c r="N36" s="2"/>
    </row>
    <row r="37" spans="1:14" ht="12.75">
      <c r="A37" s="4" t="s">
        <v>160</v>
      </c>
      <c r="C37" s="13">
        <v>481077</v>
      </c>
      <c r="D37" s="13">
        <v>6672</v>
      </c>
      <c r="E37" s="13">
        <v>9633</v>
      </c>
      <c r="F37" s="13">
        <v>0</v>
      </c>
      <c r="G37" s="13">
        <v>19437</v>
      </c>
      <c r="H37" s="13">
        <v>417925</v>
      </c>
      <c r="I37" s="13">
        <v>191332</v>
      </c>
      <c r="J37" s="13">
        <v>0</v>
      </c>
      <c r="M37" s="2"/>
      <c r="N37" s="2"/>
    </row>
    <row r="38" spans="1:14" ht="12.75">
      <c r="A38" s="4" t="s">
        <v>161</v>
      </c>
      <c r="C38" s="13">
        <v>2376130</v>
      </c>
      <c r="D38" s="13">
        <v>1916568</v>
      </c>
      <c r="E38" s="13">
        <v>295670</v>
      </c>
      <c r="F38" s="13">
        <v>0</v>
      </c>
      <c r="G38" s="13">
        <v>92132</v>
      </c>
      <c r="H38" s="13">
        <v>1174859</v>
      </c>
      <c r="I38" s="13">
        <v>1392603</v>
      </c>
      <c r="J38" s="13">
        <v>0</v>
      </c>
      <c r="M38" s="2"/>
      <c r="N38" s="2"/>
    </row>
    <row r="39" spans="1:14" ht="12.75">
      <c r="A39" s="4">
        <v>2003</v>
      </c>
      <c r="C39" s="13">
        <v>5916597</v>
      </c>
      <c r="D39" s="13">
        <v>4431804</v>
      </c>
      <c r="E39" s="13">
        <v>663355</v>
      </c>
      <c r="F39" s="13">
        <v>0</v>
      </c>
      <c r="G39" s="13">
        <v>730572</v>
      </c>
      <c r="H39" s="13">
        <v>2298369</v>
      </c>
      <c r="I39" s="13">
        <v>5010832</v>
      </c>
      <c r="J39" s="13">
        <v>68265</v>
      </c>
      <c r="M39" s="2"/>
      <c r="N39" s="2"/>
    </row>
    <row r="40" spans="1:14" ht="12.75">
      <c r="A40" s="14" t="s">
        <v>191</v>
      </c>
      <c r="B40" s="1" t="s">
        <v>14</v>
      </c>
      <c r="C40" s="13"/>
      <c r="D40" s="13"/>
      <c r="E40" s="13"/>
      <c r="F40" s="13"/>
      <c r="G40" s="13"/>
      <c r="H40" s="13"/>
      <c r="I40" s="13"/>
      <c r="J40" s="13"/>
      <c r="M40" s="2"/>
      <c r="N40" s="2"/>
    </row>
    <row r="41" spans="1:14" ht="12.75">
      <c r="A41" s="4">
        <v>2003</v>
      </c>
      <c r="B41" s="1" t="s">
        <v>20</v>
      </c>
      <c r="C41" s="13">
        <v>830776</v>
      </c>
      <c r="D41" s="13">
        <v>825906</v>
      </c>
      <c r="E41" s="13">
        <v>2300</v>
      </c>
      <c r="F41" s="13">
        <v>2000</v>
      </c>
      <c r="G41" s="13">
        <v>0</v>
      </c>
      <c r="H41" s="13">
        <v>476746</v>
      </c>
      <c r="I41" s="13">
        <v>354030</v>
      </c>
      <c r="J41" s="13">
        <v>36426</v>
      </c>
      <c r="M41" s="2"/>
      <c r="N41" s="2"/>
    </row>
    <row r="42" spans="1:14" ht="12.75">
      <c r="A42" s="14" t="s">
        <v>192</v>
      </c>
      <c r="B42" s="1" t="s">
        <v>14</v>
      </c>
      <c r="C42" s="13"/>
      <c r="D42" s="13"/>
      <c r="E42" s="13"/>
      <c r="F42" s="13"/>
      <c r="G42" s="13"/>
      <c r="H42" s="13"/>
      <c r="I42" s="13"/>
      <c r="J42" s="13"/>
      <c r="M42" s="2"/>
      <c r="N42" s="2"/>
    </row>
    <row r="43" spans="1:14" ht="12.75">
      <c r="A43" s="4">
        <v>2003</v>
      </c>
      <c r="B43" s="1" t="s">
        <v>20</v>
      </c>
      <c r="C43" s="13">
        <v>516200</v>
      </c>
      <c r="D43" s="13">
        <v>155200</v>
      </c>
      <c r="E43" s="13">
        <v>11000</v>
      </c>
      <c r="F43" s="13">
        <v>350000</v>
      </c>
      <c r="G43" s="13">
        <v>0</v>
      </c>
      <c r="H43" s="13">
        <v>2113</v>
      </c>
      <c r="I43" s="13">
        <v>514086</v>
      </c>
      <c r="J43" s="13">
        <v>377232</v>
      </c>
      <c r="M43" s="2"/>
      <c r="N43" s="2"/>
    </row>
    <row r="44" spans="1:14" ht="12.75">
      <c r="A44" s="14" t="s">
        <v>193</v>
      </c>
      <c r="B44" s="1" t="s">
        <v>14</v>
      </c>
      <c r="C44" s="13"/>
      <c r="D44" s="13"/>
      <c r="E44" s="13"/>
      <c r="F44" s="13"/>
      <c r="G44" s="13"/>
      <c r="H44" s="13"/>
      <c r="I44" s="13"/>
      <c r="J44" s="13"/>
      <c r="M44" s="2"/>
      <c r="N44" s="2"/>
    </row>
    <row r="45" spans="1:14" ht="12.75">
      <c r="A45" s="4">
        <v>2003</v>
      </c>
      <c r="B45" s="1" t="s">
        <v>20</v>
      </c>
      <c r="C45" s="13">
        <v>782774</v>
      </c>
      <c r="D45" s="13">
        <v>759856</v>
      </c>
      <c r="E45" s="13">
        <v>22899</v>
      </c>
      <c r="F45" s="13">
        <v>0</v>
      </c>
      <c r="G45" s="13">
        <v>0</v>
      </c>
      <c r="H45" s="13">
        <v>510068</v>
      </c>
      <c r="I45" s="13">
        <v>272706</v>
      </c>
      <c r="J45" s="13">
        <v>73681</v>
      </c>
      <c r="M45" s="2"/>
      <c r="N45" s="2"/>
    </row>
    <row r="46" spans="1:14" ht="12.75">
      <c r="A46" s="4"/>
      <c r="C46" s="13"/>
      <c r="D46" s="13"/>
      <c r="E46" s="13"/>
      <c r="F46" s="13"/>
      <c r="G46" s="13"/>
      <c r="H46" s="13"/>
      <c r="I46" s="13"/>
      <c r="J46" s="13"/>
      <c r="M46" s="2"/>
      <c r="N46" s="2"/>
    </row>
    <row r="47" spans="1:14" ht="12.75">
      <c r="A47" s="4"/>
      <c r="C47" s="13"/>
      <c r="D47" s="13"/>
      <c r="E47" s="13"/>
      <c r="F47" s="13"/>
      <c r="G47" s="13"/>
      <c r="H47" s="13"/>
      <c r="I47" s="13"/>
      <c r="J47" s="13"/>
      <c r="M47" s="2"/>
      <c r="N47" s="2"/>
    </row>
    <row r="48" spans="3:14" ht="12.75">
      <c r="C48" s="2"/>
      <c r="D48" s="2"/>
      <c r="E48" s="3" t="s">
        <v>264</v>
      </c>
      <c r="F48" s="2"/>
      <c r="G48" s="2"/>
      <c r="H48" s="2"/>
      <c r="I48" s="2"/>
      <c r="J48" s="2"/>
      <c r="M48" s="2"/>
      <c r="N48" s="2"/>
    </row>
    <row r="49" spans="1:14" ht="12.75">
      <c r="A49" s="4"/>
      <c r="B49" s="4"/>
      <c r="C49" s="3"/>
      <c r="D49" s="3" t="s">
        <v>0</v>
      </c>
      <c r="E49" s="3" t="s">
        <v>1</v>
      </c>
      <c r="F49" s="3" t="s">
        <v>2</v>
      </c>
      <c r="G49" s="3" t="s">
        <v>3</v>
      </c>
      <c r="H49" s="3"/>
      <c r="I49" s="3" t="s">
        <v>4</v>
      </c>
      <c r="J49" s="3" t="s">
        <v>5</v>
      </c>
      <c r="M49" s="2"/>
      <c r="N49" s="2"/>
    </row>
    <row r="50" spans="1:14" ht="13.5" thickBot="1">
      <c r="A50" s="9" t="s">
        <v>2</v>
      </c>
      <c r="B50" s="5"/>
      <c r="C50" s="6" t="s">
        <v>6</v>
      </c>
      <c r="D50" s="6" t="s">
        <v>7</v>
      </c>
      <c r="E50" s="6" t="s">
        <v>7</v>
      </c>
      <c r="F50" s="6" t="s">
        <v>8</v>
      </c>
      <c r="G50" s="6" t="s">
        <v>9</v>
      </c>
      <c r="H50" s="6" t="s">
        <v>10</v>
      </c>
      <c r="I50" s="6" t="s">
        <v>11</v>
      </c>
      <c r="J50" s="6" t="s">
        <v>12</v>
      </c>
      <c r="M50" s="2"/>
      <c r="N50" s="2"/>
    </row>
    <row r="51" spans="1:14" ht="13.5" thickBot="1">
      <c r="A51" s="10" t="s">
        <v>270</v>
      </c>
      <c r="B51" s="17"/>
      <c r="C51" s="18"/>
      <c r="D51" s="18"/>
      <c r="E51" s="18"/>
      <c r="F51" s="18"/>
      <c r="G51" s="18"/>
      <c r="H51" s="18"/>
      <c r="I51" s="18"/>
      <c r="J51" s="18"/>
      <c r="M51" s="2"/>
      <c r="N51" s="2"/>
    </row>
    <row r="52" spans="1:14" ht="12.75">
      <c r="A52" s="14" t="s">
        <v>194</v>
      </c>
      <c r="B52" s="1" t="s">
        <v>14</v>
      </c>
      <c r="C52" s="13"/>
      <c r="D52" s="13"/>
      <c r="E52" s="13"/>
      <c r="F52" s="13"/>
      <c r="G52" s="13"/>
      <c r="H52" s="13"/>
      <c r="I52" s="13"/>
      <c r="J52" s="13"/>
      <c r="M52" s="2"/>
      <c r="N52" s="2"/>
    </row>
    <row r="53" spans="1:14" ht="12.75">
      <c r="A53" s="4">
        <v>2003</v>
      </c>
      <c r="B53" s="1" t="s">
        <v>20</v>
      </c>
      <c r="C53" s="13">
        <f>200584-15500</f>
        <v>185084</v>
      </c>
      <c r="D53" s="13">
        <v>130400</v>
      </c>
      <c r="E53" s="13">
        <v>4200</v>
      </c>
      <c r="F53" s="13">
        <f>30000-15500</f>
        <v>14500</v>
      </c>
      <c r="G53" s="13">
        <v>0</v>
      </c>
      <c r="H53" s="13">
        <f>193478-15500</f>
        <v>177978</v>
      </c>
      <c r="I53" s="13">
        <v>7106</v>
      </c>
      <c r="J53" s="13">
        <v>43534</v>
      </c>
      <c r="M53" s="2"/>
      <c r="N53" s="2"/>
    </row>
    <row r="54" spans="1:14" ht="12.75">
      <c r="A54" s="4"/>
      <c r="C54" s="13" t="s">
        <v>265</v>
      </c>
      <c r="D54" s="13"/>
      <c r="E54" s="13"/>
      <c r="F54" s="13"/>
      <c r="G54" s="13"/>
      <c r="H54" s="13"/>
      <c r="I54" s="13"/>
      <c r="J54" s="13"/>
      <c r="M54" s="2"/>
      <c r="N54" s="2"/>
    </row>
    <row r="55" spans="1:14" ht="12.75">
      <c r="A55" s="14" t="s">
        <v>195</v>
      </c>
      <c r="B55" s="1" t="s">
        <v>23</v>
      </c>
      <c r="C55" s="13"/>
      <c r="D55" s="13"/>
      <c r="E55" s="13"/>
      <c r="F55" s="13"/>
      <c r="G55" s="13"/>
      <c r="H55" s="13"/>
      <c r="I55" s="13"/>
      <c r="J55" s="13"/>
      <c r="M55" s="2"/>
      <c r="N55" s="2"/>
    </row>
    <row r="56" spans="1:14" ht="12.75">
      <c r="A56" s="4">
        <v>2003</v>
      </c>
      <c r="B56" s="1" t="s">
        <v>20</v>
      </c>
      <c r="C56" s="13">
        <v>18884</v>
      </c>
      <c r="D56" s="13">
        <v>18784</v>
      </c>
      <c r="E56" s="13">
        <v>0</v>
      </c>
      <c r="F56" s="13">
        <v>100</v>
      </c>
      <c r="G56" s="13">
        <v>0</v>
      </c>
      <c r="H56" s="13">
        <v>6842</v>
      </c>
      <c r="I56" s="13">
        <v>12041</v>
      </c>
      <c r="J56" s="13">
        <v>1652</v>
      </c>
      <c r="M56" s="2"/>
      <c r="N56" s="2"/>
    </row>
    <row r="57" spans="1:14" ht="12.75">
      <c r="A57" s="4"/>
      <c r="C57" s="13"/>
      <c r="D57" s="13"/>
      <c r="E57" s="13"/>
      <c r="F57" s="13"/>
      <c r="G57" s="13"/>
      <c r="H57" s="13"/>
      <c r="I57" s="13"/>
      <c r="J57" s="13"/>
      <c r="M57" s="2"/>
      <c r="N57" s="2"/>
    </row>
    <row r="58" spans="1:14" ht="13.5" thickBot="1">
      <c r="A58" s="10" t="s">
        <v>27</v>
      </c>
      <c r="C58" s="13"/>
      <c r="D58" s="13"/>
      <c r="E58" s="13"/>
      <c r="F58" s="13"/>
      <c r="G58" s="13"/>
      <c r="H58" s="13"/>
      <c r="I58" s="13"/>
      <c r="J58" s="13"/>
      <c r="N58" s="2"/>
    </row>
    <row r="59" spans="1:14" ht="12.75">
      <c r="A59" s="8" t="s">
        <v>166</v>
      </c>
      <c r="B59" s="1" t="s">
        <v>14</v>
      </c>
      <c r="C59" s="13"/>
      <c r="D59" s="13"/>
      <c r="E59" s="13"/>
      <c r="F59" s="13"/>
      <c r="G59" s="13"/>
      <c r="H59" s="13"/>
      <c r="I59" s="13"/>
      <c r="J59" s="13"/>
      <c r="N59" s="2"/>
    </row>
    <row r="60" spans="1:14" ht="12.75">
      <c r="A60" s="4">
        <v>98</v>
      </c>
      <c r="B60" s="1" t="s">
        <v>15</v>
      </c>
      <c r="C60" s="13"/>
      <c r="D60" s="13"/>
      <c r="E60" s="13"/>
      <c r="F60" s="13"/>
      <c r="G60" s="13"/>
      <c r="H60" s="13"/>
      <c r="I60" s="13">
        <v>292785</v>
      </c>
      <c r="J60" s="13">
        <v>0</v>
      </c>
      <c r="N60" s="2"/>
    </row>
    <row r="61" spans="1:14" ht="12.75">
      <c r="A61" s="4" t="s">
        <v>160</v>
      </c>
      <c r="C61" s="13">
        <v>109821</v>
      </c>
      <c r="D61" s="13">
        <v>105805</v>
      </c>
      <c r="E61" s="13">
        <v>16779</v>
      </c>
      <c r="F61" s="13">
        <v>0</v>
      </c>
      <c r="G61" s="13">
        <v>0</v>
      </c>
      <c r="H61" s="13">
        <v>154443</v>
      </c>
      <c r="I61" s="13">
        <v>248163</v>
      </c>
      <c r="J61" s="13">
        <v>0</v>
      </c>
      <c r="M61" s="2"/>
      <c r="N61" s="2"/>
    </row>
    <row r="62" spans="1:14" ht="12.75">
      <c r="A62" s="4" t="s">
        <v>161</v>
      </c>
      <c r="C62" s="13">
        <v>4951</v>
      </c>
      <c r="D62" s="13">
        <v>70736</v>
      </c>
      <c r="E62" s="13">
        <v>6000</v>
      </c>
      <c r="F62" s="13">
        <v>0</v>
      </c>
      <c r="G62" s="13">
        <v>0</v>
      </c>
      <c r="H62" s="13">
        <v>160505</v>
      </c>
      <c r="I62" s="13">
        <v>92607</v>
      </c>
      <c r="J62" s="13">
        <v>0</v>
      </c>
      <c r="M62" s="2"/>
      <c r="N62" s="2"/>
    </row>
    <row r="63" spans="1:14" ht="12.75">
      <c r="A63" s="4">
        <v>2003</v>
      </c>
      <c r="C63" s="13">
        <v>1800648</v>
      </c>
      <c r="D63" s="13">
        <v>1287706</v>
      </c>
      <c r="E63" s="13">
        <v>431037</v>
      </c>
      <c r="F63" s="13">
        <v>0</v>
      </c>
      <c r="G63" s="13">
        <v>70912</v>
      </c>
      <c r="H63" s="13">
        <v>556826</v>
      </c>
      <c r="I63" s="13">
        <v>1330298</v>
      </c>
      <c r="J63" s="13">
        <v>0</v>
      </c>
      <c r="M63" s="2"/>
      <c r="N63" s="2"/>
    </row>
    <row r="64" spans="1:14" ht="12.75">
      <c r="A64" s="14" t="s">
        <v>198</v>
      </c>
      <c r="B64" s="1" t="s">
        <v>14</v>
      </c>
      <c r="C64" s="13"/>
      <c r="D64" s="13"/>
      <c r="E64" s="13"/>
      <c r="F64" s="13"/>
      <c r="G64" s="13"/>
      <c r="H64" s="13"/>
      <c r="I64" s="13"/>
      <c r="J64" s="13"/>
      <c r="M64" s="2"/>
      <c r="N64" s="2"/>
    </row>
    <row r="65" spans="1:14" ht="12.75">
      <c r="A65" s="4" t="s">
        <v>161</v>
      </c>
      <c r="B65" s="1" t="s">
        <v>20</v>
      </c>
      <c r="C65" s="13">
        <v>7946</v>
      </c>
      <c r="D65" s="13">
        <v>0</v>
      </c>
      <c r="E65" s="13">
        <v>0</v>
      </c>
      <c r="F65" s="13">
        <v>3461</v>
      </c>
      <c r="G65" s="13">
        <v>0</v>
      </c>
      <c r="H65" s="13">
        <v>5793</v>
      </c>
      <c r="I65" s="13">
        <v>2502</v>
      </c>
      <c r="J65" s="13">
        <v>0</v>
      </c>
      <c r="M65" s="2"/>
      <c r="N65" s="2"/>
    </row>
    <row r="66" spans="1:14" ht="12.75">
      <c r="A66" s="4">
        <v>2003</v>
      </c>
      <c r="C66" s="13">
        <v>9995</v>
      </c>
      <c r="D66" s="13">
        <v>8515</v>
      </c>
      <c r="E66" s="13">
        <v>0</v>
      </c>
      <c r="F66" s="13">
        <v>480</v>
      </c>
      <c r="G66" s="13">
        <v>0</v>
      </c>
      <c r="H66" s="13">
        <v>6784</v>
      </c>
      <c r="I66" s="13">
        <v>5712</v>
      </c>
      <c r="J66" s="13">
        <v>0</v>
      </c>
      <c r="M66" s="2"/>
      <c r="N66" s="2"/>
    </row>
    <row r="67" spans="1:14" ht="12.75">
      <c r="A67" s="14" t="s">
        <v>196</v>
      </c>
      <c r="B67" s="16" t="s">
        <v>19</v>
      </c>
      <c r="C67" s="13"/>
      <c r="D67" s="13"/>
      <c r="E67" s="13"/>
      <c r="F67" s="13"/>
      <c r="G67" s="13"/>
      <c r="H67" s="13"/>
      <c r="I67" s="13"/>
      <c r="J67" s="13"/>
      <c r="M67" s="2"/>
      <c r="N67" s="2"/>
    </row>
    <row r="68" spans="1:14" ht="12.75">
      <c r="A68" s="4">
        <v>2003</v>
      </c>
      <c r="B68" s="16" t="s">
        <v>20</v>
      </c>
      <c r="C68" s="13">
        <v>13127</v>
      </c>
      <c r="D68" s="13">
        <v>13127</v>
      </c>
      <c r="E68" s="13">
        <v>0</v>
      </c>
      <c r="F68" s="13">
        <v>0</v>
      </c>
      <c r="G68" s="13">
        <v>0</v>
      </c>
      <c r="H68" s="13">
        <v>9539</v>
      </c>
      <c r="I68" s="13">
        <v>378</v>
      </c>
      <c r="J68" s="13">
        <v>167</v>
      </c>
      <c r="M68" s="2"/>
      <c r="N68" s="2"/>
    </row>
    <row r="69" spans="1:14" ht="12.75">
      <c r="A69" s="14" t="s">
        <v>197</v>
      </c>
      <c r="B69" s="16" t="s">
        <v>19</v>
      </c>
      <c r="C69" s="13"/>
      <c r="D69" s="13"/>
      <c r="E69" s="13"/>
      <c r="F69" s="13"/>
      <c r="G69" s="13"/>
      <c r="H69" s="13"/>
      <c r="I69" s="13"/>
      <c r="J69" s="13"/>
      <c r="M69" s="2"/>
      <c r="N69" s="2"/>
    </row>
    <row r="70" spans="1:14" ht="12.75">
      <c r="A70" s="4" t="s">
        <v>161</v>
      </c>
      <c r="B70" s="16" t="s">
        <v>20</v>
      </c>
      <c r="C70" s="13">
        <v>45758</v>
      </c>
      <c r="D70" s="13">
        <v>40843</v>
      </c>
      <c r="E70" s="13">
        <v>0</v>
      </c>
      <c r="F70" s="13">
        <v>4820</v>
      </c>
      <c r="G70" s="13">
        <v>0</v>
      </c>
      <c r="H70" s="13">
        <v>29213</v>
      </c>
      <c r="I70" s="13">
        <v>16544</v>
      </c>
      <c r="J70" s="13">
        <v>0</v>
      </c>
      <c r="M70" s="2"/>
      <c r="N70" s="2"/>
    </row>
    <row r="71" spans="1:14" ht="12.75">
      <c r="A71" s="4">
        <v>2003</v>
      </c>
      <c r="C71" s="13">
        <v>88907</v>
      </c>
      <c r="D71" s="13">
        <v>87981</v>
      </c>
      <c r="E71" s="13">
        <v>0</v>
      </c>
      <c r="F71" s="13">
        <v>873</v>
      </c>
      <c r="G71" s="13">
        <v>0</v>
      </c>
      <c r="H71" s="13">
        <v>63916</v>
      </c>
      <c r="I71" s="13">
        <v>41535</v>
      </c>
      <c r="J71" s="13">
        <v>0</v>
      </c>
      <c r="M71" s="2"/>
      <c r="N71" s="2"/>
    </row>
    <row r="72" spans="1:14" ht="12.75">
      <c r="A72"/>
      <c r="C72" s="13"/>
      <c r="D72" s="13"/>
      <c r="E72" s="13"/>
      <c r="F72" s="13"/>
      <c r="G72" s="13"/>
      <c r="H72" s="13"/>
      <c r="I72" s="13"/>
      <c r="J72" s="13"/>
      <c r="M72" s="2"/>
      <c r="N72" s="2"/>
    </row>
    <row r="73" spans="1:14" ht="13.5" thickBot="1">
      <c r="A73" s="10" t="s">
        <v>28</v>
      </c>
      <c r="C73" s="13"/>
      <c r="D73" s="13"/>
      <c r="E73" s="13"/>
      <c r="F73" s="13"/>
      <c r="G73" s="13"/>
      <c r="H73" s="13"/>
      <c r="I73" s="13"/>
      <c r="J73" s="13"/>
      <c r="N73" s="2"/>
    </row>
    <row r="74" spans="1:14" ht="12.75">
      <c r="A74" s="8" t="s">
        <v>171</v>
      </c>
      <c r="B74" s="1" t="s">
        <v>19</v>
      </c>
      <c r="C74" s="13"/>
      <c r="D74" s="13"/>
      <c r="E74" s="13"/>
      <c r="F74" s="13"/>
      <c r="G74" s="13"/>
      <c r="H74" s="13"/>
      <c r="I74" s="13"/>
      <c r="J74" s="13"/>
      <c r="N74" s="2"/>
    </row>
    <row r="75" spans="1:14" ht="12.75">
      <c r="A75" s="4">
        <v>98</v>
      </c>
      <c r="B75" s="1" t="s">
        <v>15</v>
      </c>
      <c r="C75" s="13"/>
      <c r="D75" s="13"/>
      <c r="E75" s="13"/>
      <c r="F75" s="13"/>
      <c r="G75" s="13"/>
      <c r="H75" s="13"/>
      <c r="I75" s="13">
        <v>916658</v>
      </c>
      <c r="J75" s="13">
        <v>0</v>
      </c>
      <c r="N75" s="2"/>
    </row>
    <row r="76" spans="1:14" ht="12.75">
      <c r="A76" s="4" t="s">
        <v>160</v>
      </c>
      <c r="C76" s="13">
        <v>986632</v>
      </c>
      <c r="D76" s="13">
        <v>554322</v>
      </c>
      <c r="E76" s="13">
        <v>368499</v>
      </c>
      <c r="F76" s="13">
        <v>1000</v>
      </c>
      <c r="G76" s="13">
        <v>0</v>
      </c>
      <c r="H76" s="13">
        <v>918545</v>
      </c>
      <c r="I76" s="13">
        <v>980783</v>
      </c>
      <c r="J76" s="13">
        <v>0</v>
      </c>
      <c r="M76" s="2"/>
      <c r="N76" s="2"/>
    </row>
    <row r="77" spans="1:14" ht="12.75">
      <c r="A77" s="4" t="s">
        <v>161</v>
      </c>
      <c r="C77" s="13">
        <v>1434107</v>
      </c>
      <c r="D77" s="13">
        <v>898142</v>
      </c>
      <c r="E77" s="13">
        <v>491495</v>
      </c>
      <c r="F77" s="13">
        <v>3000</v>
      </c>
      <c r="G77" s="13">
        <v>0</v>
      </c>
      <c r="H77" s="13">
        <v>810338</v>
      </c>
      <c r="I77" s="13">
        <v>1604551</v>
      </c>
      <c r="J77" s="13">
        <v>0</v>
      </c>
      <c r="M77" s="2"/>
      <c r="N77" s="2"/>
    </row>
    <row r="78" spans="1:14" ht="12.75">
      <c r="A78" s="4">
        <v>2003</v>
      </c>
      <c r="C78" s="13">
        <v>2817780</v>
      </c>
      <c r="D78" s="13">
        <v>2013338</v>
      </c>
      <c r="E78" s="13">
        <v>780342</v>
      </c>
      <c r="F78" s="13">
        <v>0</v>
      </c>
      <c r="G78" s="13">
        <v>0</v>
      </c>
      <c r="H78" s="13">
        <v>834801</v>
      </c>
      <c r="I78" s="13">
        <v>3587531</v>
      </c>
      <c r="J78" s="13">
        <v>0</v>
      </c>
      <c r="M78" s="2"/>
      <c r="N78" s="2"/>
    </row>
    <row r="79" spans="1:14" ht="12.75">
      <c r="A79"/>
      <c r="C79" s="13"/>
      <c r="D79" s="13"/>
      <c r="E79" s="13"/>
      <c r="F79" s="13"/>
      <c r="G79" s="13"/>
      <c r="H79" s="13"/>
      <c r="I79" s="13"/>
      <c r="J79" s="13"/>
      <c r="M79" s="2"/>
      <c r="N79" s="2"/>
    </row>
    <row r="80" spans="1:14" ht="13.5" thickBot="1">
      <c r="A80" s="10" t="s">
        <v>29</v>
      </c>
      <c r="C80" s="13"/>
      <c r="D80" s="13"/>
      <c r="E80" s="13"/>
      <c r="F80" s="13"/>
      <c r="G80" s="13"/>
      <c r="H80" s="13"/>
      <c r="I80" s="13"/>
      <c r="J80" s="13"/>
      <c r="N80" s="2"/>
    </row>
    <row r="81" spans="1:14" ht="12.75">
      <c r="A81" s="8" t="s">
        <v>199</v>
      </c>
      <c r="B81" s="1" t="s">
        <v>19</v>
      </c>
      <c r="C81" s="13"/>
      <c r="D81" s="13"/>
      <c r="E81" s="13"/>
      <c r="F81" s="13"/>
      <c r="G81" s="13"/>
      <c r="H81" s="13"/>
      <c r="I81" s="13"/>
      <c r="J81" s="13"/>
      <c r="N81" s="2"/>
    </row>
    <row r="82" spans="1:14" ht="12.75">
      <c r="A82" s="4">
        <v>2003</v>
      </c>
      <c r="B82" s="1" t="s">
        <v>25</v>
      </c>
      <c r="C82" s="13">
        <v>983324</v>
      </c>
      <c r="D82" s="13">
        <v>860747</v>
      </c>
      <c r="E82" s="13">
        <v>7500</v>
      </c>
      <c r="F82" s="13">
        <v>114480</v>
      </c>
      <c r="G82" s="13">
        <v>0</v>
      </c>
      <c r="H82" s="13">
        <v>331166</v>
      </c>
      <c r="I82" s="13">
        <v>652157</v>
      </c>
      <c r="J82" s="13">
        <v>100000</v>
      </c>
      <c r="M82" s="2"/>
      <c r="N82" s="2"/>
    </row>
    <row r="83" spans="1:14" ht="12.75">
      <c r="A83" s="14" t="s">
        <v>200</v>
      </c>
      <c r="B83" s="1" t="s">
        <v>19</v>
      </c>
      <c r="C83" s="13"/>
      <c r="D83" s="13"/>
      <c r="E83" s="13"/>
      <c r="F83" s="13"/>
      <c r="G83" s="13"/>
      <c r="H83" s="13"/>
      <c r="I83" s="13"/>
      <c r="J83" s="13"/>
      <c r="M83" s="2"/>
      <c r="N83" s="2"/>
    </row>
    <row r="84" spans="1:14" ht="12.75">
      <c r="A84" s="4">
        <v>2003</v>
      </c>
      <c r="B84" s="1" t="s">
        <v>25</v>
      </c>
      <c r="C84" s="13">
        <f>2467019-631240</f>
        <v>1835779</v>
      </c>
      <c r="D84" s="13">
        <v>1343760</v>
      </c>
      <c r="E84" s="13">
        <v>189071</v>
      </c>
      <c r="F84" s="13">
        <v>250000</v>
      </c>
      <c r="G84" s="13">
        <v>0</v>
      </c>
      <c r="H84" s="13">
        <f>1101114-631240</f>
        <v>469874</v>
      </c>
      <c r="I84" s="13">
        <v>3880300</v>
      </c>
      <c r="J84" s="13">
        <v>250000</v>
      </c>
      <c r="M84" s="2"/>
      <c r="N84" s="2"/>
    </row>
    <row r="85" spans="1:14" ht="12.75">
      <c r="A85" s="14" t="s">
        <v>201</v>
      </c>
      <c r="B85" s="1" t="s">
        <v>19</v>
      </c>
      <c r="C85" s="13"/>
      <c r="D85" s="13"/>
      <c r="E85" s="13"/>
      <c r="F85" s="13"/>
      <c r="G85" s="13"/>
      <c r="H85" s="13"/>
      <c r="I85" s="13"/>
      <c r="J85" s="13"/>
      <c r="M85" s="2"/>
      <c r="N85" s="2"/>
    </row>
    <row r="86" spans="1:14" ht="12.75">
      <c r="A86" s="4">
        <v>2003</v>
      </c>
      <c r="B86" s="1" t="s">
        <v>25</v>
      </c>
      <c r="C86" s="13">
        <v>2232081</v>
      </c>
      <c r="D86" s="13">
        <v>2176060</v>
      </c>
      <c r="E86" s="13">
        <v>52822</v>
      </c>
      <c r="F86" s="13">
        <v>0</v>
      </c>
      <c r="G86" s="13">
        <v>0</v>
      </c>
      <c r="H86" s="13">
        <v>543921</v>
      </c>
      <c r="I86" s="13">
        <v>1688159</v>
      </c>
      <c r="J86" s="13">
        <v>0</v>
      </c>
      <c r="M86" s="2"/>
      <c r="N86" s="2"/>
    </row>
    <row r="87" spans="1:14" ht="12.75">
      <c r="A87" s="8" t="s">
        <v>202</v>
      </c>
      <c r="B87" s="1" t="s">
        <v>14</v>
      </c>
      <c r="C87" s="13"/>
      <c r="D87" s="13"/>
      <c r="E87" s="13"/>
      <c r="F87" s="13"/>
      <c r="G87" s="13"/>
      <c r="H87" s="13"/>
      <c r="I87" s="13"/>
      <c r="J87" s="13"/>
      <c r="N87" s="2"/>
    </row>
    <row r="88" spans="1:14" ht="12.75">
      <c r="A88" s="4">
        <v>2003</v>
      </c>
      <c r="B88" s="1" t="s">
        <v>25</v>
      </c>
      <c r="C88" s="13">
        <v>1634910</v>
      </c>
      <c r="D88" s="13">
        <v>1535953</v>
      </c>
      <c r="E88" s="13">
        <v>87500</v>
      </c>
      <c r="F88" s="13">
        <v>0</v>
      </c>
      <c r="G88" s="13">
        <v>0</v>
      </c>
      <c r="H88" s="13">
        <v>402017</v>
      </c>
      <c r="I88" s="13">
        <v>1232893</v>
      </c>
      <c r="J88" s="13">
        <v>63752</v>
      </c>
      <c r="M88" s="2"/>
      <c r="N88" s="2"/>
    </row>
    <row r="89" spans="1:14" ht="12.75">
      <c r="A89" s="14" t="s">
        <v>204</v>
      </c>
      <c r="B89" s="1" t="s">
        <v>14</v>
      </c>
      <c r="C89" s="13"/>
      <c r="D89" s="13"/>
      <c r="E89" s="13"/>
      <c r="F89" s="13"/>
      <c r="G89" s="13"/>
      <c r="H89" s="13"/>
      <c r="I89" s="13"/>
      <c r="J89" s="13"/>
      <c r="M89" s="2"/>
      <c r="N89" s="2"/>
    </row>
    <row r="90" spans="1:14" ht="12.75">
      <c r="A90" s="4">
        <v>2003</v>
      </c>
      <c r="B90" s="1" t="s">
        <v>25</v>
      </c>
      <c r="C90" s="13">
        <v>947555</v>
      </c>
      <c r="D90" s="13">
        <v>610555</v>
      </c>
      <c r="E90" s="13">
        <v>0</v>
      </c>
      <c r="F90" s="13">
        <v>337000</v>
      </c>
      <c r="G90" s="13">
        <v>0</v>
      </c>
      <c r="H90" s="13">
        <v>892889</v>
      </c>
      <c r="I90" s="13">
        <v>38461</v>
      </c>
      <c r="J90" s="13">
        <v>481710</v>
      </c>
      <c r="M90" s="2"/>
      <c r="N90" s="2"/>
    </row>
    <row r="91" spans="1:14" ht="12.75">
      <c r="A91" s="14" t="s">
        <v>205</v>
      </c>
      <c r="B91" s="1" t="s">
        <v>14</v>
      </c>
      <c r="C91" s="13"/>
      <c r="D91" s="13"/>
      <c r="E91" s="13"/>
      <c r="F91" s="13"/>
      <c r="G91" s="13"/>
      <c r="H91" s="13"/>
      <c r="I91" s="13"/>
      <c r="J91" s="13"/>
      <c r="N91" s="2"/>
    </row>
    <row r="92" spans="1:14" ht="12.75">
      <c r="A92" s="4">
        <v>2003</v>
      </c>
      <c r="B92" s="1" t="s">
        <v>25</v>
      </c>
      <c r="C92" s="13">
        <v>1702253</v>
      </c>
      <c r="D92" s="13">
        <v>1597247</v>
      </c>
      <c r="E92" s="13">
        <v>76700</v>
      </c>
      <c r="F92" s="13">
        <v>9600</v>
      </c>
      <c r="G92" s="13">
        <v>0</v>
      </c>
      <c r="H92" s="13">
        <v>906595</v>
      </c>
      <c r="I92" s="13">
        <v>815408</v>
      </c>
      <c r="J92" s="13">
        <v>101902</v>
      </c>
      <c r="M92" s="2"/>
      <c r="N92" s="2"/>
    </row>
    <row r="93" spans="1:14" ht="12.75">
      <c r="A93" s="14" t="s">
        <v>203</v>
      </c>
      <c r="B93" s="1" t="s">
        <v>14</v>
      </c>
      <c r="C93" s="13"/>
      <c r="D93" s="13"/>
      <c r="E93" s="13"/>
      <c r="F93" s="13"/>
      <c r="G93" s="13"/>
      <c r="H93" s="13"/>
      <c r="I93" s="13"/>
      <c r="J93" s="13"/>
      <c r="N93" s="2"/>
    </row>
    <row r="94" spans="1:14" ht="12.75">
      <c r="A94" s="4">
        <v>2003</v>
      </c>
      <c r="B94" s="1" t="s">
        <v>25</v>
      </c>
      <c r="C94" s="13">
        <v>505145</v>
      </c>
      <c r="D94" s="13">
        <v>481145</v>
      </c>
      <c r="E94" s="13">
        <v>24000</v>
      </c>
      <c r="F94" s="13">
        <v>0</v>
      </c>
      <c r="G94" s="13">
        <v>0</v>
      </c>
      <c r="H94" s="13">
        <v>187632</v>
      </c>
      <c r="I94" s="13">
        <v>317513</v>
      </c>
      <c r="J94" s="13">
        <v>14004</v>
      </c>
      <c r="M94" s="2"/>
      <c r="N94" s="2"/>
    </row>
    <row r="95" spans="1:14" ht="12.75">
      <c r="A95"/>
      <c r="C95" s="13"/>
      <c r="D95" s="13"/>
      <c r="E95" s="13"/>
      <c r="F95" s="13"/>
      <c r="G95" s="13"/>
      <c r="H95" s="13"/>
      <c r="I95" s="13"/>
      <c r="J95" s="13"/>
      <c r="N95" s="2"/>
    </row>
    <row r="96" spans="1:14" ht="12.75">
      <c r="A96"/>
      <c r="C96" s="13"/>
      <c r="D96" s="13"/>
      <c r="E96" s="3" t="s">
        <v>264</v>
      </c>
      <c r="F96" s="13"/>
      <c r="G96" s="13"/>
      <c r="H96" s="13"/>
      <c r="I96" s="13"/>
      <c r="J96" s="13"/>
      <c r="N96" s="2"/>
    </row>
    <row r="97" spans="1:14" ht="12.75">
      <c r="A97" s="4"/>
      <c r="B97" s="4"/>
      <c r="C97" s="3"/>
      <c r="D97" s="3" t="s">
        <v>0</v>
      </c>
      <c r="E97" s="3" t="s">
        <v>1</v>
      </c>
      <c r="F97" s="3" t="s">
        <v>2</v>
      </c>
      <c r="G97" s="3" t="s">
        <v>3</v>
      </c>
      <c r="H97" s="3"/>
      <c r="I97" s="3" t="s">
        <v>4</v>
      </c>
      <c r="J97" s="3" t="s">
        <v>5</v>
      </c>
      <c r="N97" s="2"/>
    </row>
    <row r="98" spans="1:14" ht="13.5" thickBot="1">
      <c r="A98" s="9" t="s">
        <v>2</v>
      </c>
      <c r="B98" s="5"/>
      <c r="C98" s="6" t="s">
        <v>6</v>
      </c>
      <c r="D98" s="6" t="s">
        <v>7</v>
      </c>
      <c r="E98" s="6" t="s">
        <v>7</v>
      </c>
      <c r="F98" s="6" t="s">
        <v>8</v>
      </c>
      <c r="G98" s="6" t="s">
        <v>9</v>
      </c>
      <c r="H98" s="6" t="s">
        <v>10</v>
      </c>
      <c r="I98" s="6" t="s">
        <v>11</v>
      </c>
      <c r="J98" s="6" t="s">
        <v>12</v>
      </c>
      <c r="N98" s="2"/>
    </row>
    <row r="99" spans="1:14" ht="13.5" thickBot="1">
      <c r="A99" s="10" t="s">
        <v>30</v>
      </c>
      <c r="C99" s="13"/>
      <c r="D99" s="13"/>
      <c r="E99" s="13"/>
      <c r="F99" s="13"/>
      <c r="G99" s="13"/>
      <c r="H99" s="13"/>
      <c r="I99" s="13"/>
      <c r="J99" s="13"/>
      <c r="N99" s="2"/>
    </row>
    <row r="100" spans="1:14" ht="12.75">
      <c r="A100" s="14" t="s">
        <v>206</v>
      </c>
      <c r="B100" s="1" t="s">
        <v>19</v>
      </c>
      <c r="C100" s="13"/>
      <c r="D100" s="13"/>
      <c r="E100" s="13"/>
      <c r="F100" s="13"/>
      <c r="G100" s="13"/>
      <c r="H100" s="13"/>
      <c r="I100" s="13"/>
      <c r="J100" s="13"/>
      <c r="N100" s="2"/>
    </row>
    <row r="101" spans="1:14" ht="12.75">
      <c r="A101" s="4">
        <v>2003</v>
      </c>
      <c r="B101" s="1" t="s">
        <v>25</v>
      </c>
      <c r="C101" s="13">
        <v>19950</v>
      </c>
      <c r="D101" s="13">
        <v>19950</v>
      </c>
      <c r="E101" s="13">
        <v>0</v>
      </c>
      <c r="F101" s="13">
        <v>0</v>
      </c>
      <c r="G101" s="13">
        <v>0</v>
      </c>
      <c r="H101" s="13">
        <v>173</v>
      </c>
      <c r="I101" s="13">
        <v>19776</v>
      </c>
      <c r="J101" s="13">
        <v>0</v>
      </c>
      <c r="M101" s="2"/>
      <c r="N101" s="2"/>
    </row>
    <row r="102" spans="1:14" ht="12.75">
      <c r="A102" s="14" t="s">
        <v>207</v>
      </c>
      <c r="B102" s="1" t="s">
        <v>19</v>
      </c>
      <c r="C102" s="13"/>
      <c r="D102" s="13"/>
      <c r="E102" s="13"/>
      <c r="F102" s="13"/>
      <c r="G102" s="13"/>
      <c r="H102" s="13"/>
      <c r="I102" s="13"/>
      <c r="J102" s="13"/>
      <c r="M102" s="2"/>
      <c r="N102" s="2"/>
    </row>
    <row r="103" spans="1:14" ht="12.75">
      <c r="A103" s="4">
        <v>2003</v>
      </c>
      <c r="B103" s="1" t="s">
        <v>25</v>
      </c>
      <c r="C103" s="13">
        <v>8047</v>
      </c>
      <c r="D103" s="13">
        <v>8047</v>
      </c>
      <c r="E103" s="13">
        <v>0</v>
      </c>
      <c r="F103" s="13">
        <v>0</v>
      </c>
      <c r="G103" s="13">
        <v>0</v>
      </c>
      <c r="H103" s="13">
        <v>7514</v>
      </c>
      <c r="I103" s="13">
        <v>532</v>
      </c>
      <c r="J103" s="13">
        <v>0</v>
      </c>
      <c r="M103" s="2"/>
      <c r="N103" s="2"/>
    </row>
    <row r="104" spans="1:14" ht="12.75">
      <c r="A104" s="14" t="s">
        <v>208</v>
      </c>
      <c r="B104" s="1" t="s">
        <v>14</v>
      </c>
      <c r="C104" s="13"/>
      <c r="D104" s="13"/>
      <c r="E104" s="13"/>
      <c r="F104" s="13"/>
      <c r="G104" s="13"/>
      <c r="H104" s="13"/>
      <c r="I104" s="13"/>
      <c r="J104" s="13"/>
      <c r="M104" s="2"/>
      <c r="N104" s="2"/>
    </row>
    <row r="105" spans="1:14" ht="12.75">
      <c r="A105" s="4">
        <v>2003</v>
      </c>
      <c r="B105" s="1" t="s">
        <v>25</v>
      </c>
      <c r="C105" s="13">
        <v>1503886</v>
      </c>
      <c r="D105" s="13">
        <v>677977</v>
      </c>
      <c r="E105" s="13">
        <v>43656</v>
      </c>
      <c r="F105" s="13">
        <v>75000</v>
      </c>
      <c r="G105" s="13">
        <v>0</v>
      </c>
      <c r="H105" s="13">
        <v>432801</v>
      </c>
      <c r="I105" s="13">
        <v>1071083</v>
      </c>
      <c r="J105" s="13">
        <v>700000</v>
      </c>
      <c r="M105" s="2"/>
      <c r="N105" s="2"/>
    </row>
    <row r="106" spans="1:10" ht="12.75">
      <c r="A106" s="14" t="s">
        <v>210</v>
      </c>
      <c r="B106" s="1" t="s">
        <v>14</v>
      </c>
      <c r="C106" s="13"/>
      <c r="D106" s="13"/>
      <c r="E106" s="13"/>
      <c r="F106" s="13"/>
      <c r="G106" s="13"/>
      <c r="H106" s="13"/>
      <c r="I106" s="13"/>
      <c r="J106" s="13"/>
    </row>
    <row r="107" spans="1:14" ht="12.75">
      <c r="A107" s="4">
        <v>2003</v>
      </c>
      <c r="B107" s="1" t="s">
        <v>25</v>
      </c>
      <c r="C107" s="13">
        <v>1016336</v>
      </c>
      <c r="D107" s="13">
        <v>730192</v>
      </c>
      <c r="E107" s="13">
        <v>121633</v>
      </c>
      <c r="F107" s="13">
        <v>0</v>
      </c>
      <c r="G107" s="13">
        <v>153596</v>
      </c>
      <c r="H107" s="13">
        <v>328014</v>
      </c>
      <c r="I107" s="13">
        <v>688322</v>
      </c>
      <c r="J107" s="13">
        <v>0</v>
      </c>
      <c r="M107" s="2"/>
      <c r="N107" s="2"/>
    </row>
    <row r="108" spans="1:14" ht="12.75">
      <c r="A108" s="14" t="s">
        <v>209</v>
      </c>
      <c r="B108" s="1" t="s">
        <v>14</v>
      </c>
      <c r="C108" s="13"/>
      <c r="D108" s="13"/>
      <c r="E108" s="13"/>
      <c r="F108" s="13"/>
      <c r="G108" s="13"/>
      <c r="H108" s="13"/>
      <c r="I108" s="13"/>
      <c r="J108" s="13"/>
      <c r="M108" s="2"/>
      <c r="N108" s="2"/>
    </row>
    <row r="109" spans="1:13" ht="12.75">
      <c r="A109" s="4">
        <v>2003</v>
      </c>
      <c r="B109" s="1" t="s">
        <v>25</v>
      </c>
      <c r="C109" s="13">
        <v>4058652</v>
      </c>
      <c r="D109" s="13">
        <v>2598192</v>
      </c>
      <c r="E109" s="13">
        <v>328591</v>
      </c>
      <c r="F109" s="13">
        <v>0</v>
      </c>
      <c r="G109" s="13">
        <v>1090765</v>
      </c>
      <c r="H109" s="13">
        <v>710444</v>
      </c>
      <c r="I109" s="13">
        <v>3348207</v>
      </c>
      <c r="J109" s="13">
        <v>0</v>
      </c>
      <c r="M109" s="2"/>
    </row>
    <row r="110" spans="1:14" ht="12.75">
      <c r="A110" s="4"/>
      <c r="C110" s="13"/>
      <c r="D110" s="13"/>
      <c r="E110" s="13"/>
      <c r="F110" s="13"/>
      <c r="G110" s="13"/>
      <c r="H110" s="13"/>
      <c r="I110" s="13"/>
      <c r="J110" s="13"/>
      <c r="M110" s="2"/>
      <c r="N110" s="2"/>
    </row>
    <row r="111" spans="1:14" ht="13.5" thickBot="1">
      <c r="A111" s="10" t="s">
        <v>31</v>
      </c>
      <c r="C111" s="13"/>
      <c r="D111" s="13"/>
      <c r="E111" s="13"/>
      <c r="F111" s="13"/>
      <c r="G111" s="13"/>
      <c r="H111" s="13"/>
      <c r="I111" s="13"/>
      <c r="J111" s="13"/>
      <c r="N111" s="2"/>
    </row>
    <row r="112" spans="1:14" ht="12.75">
      <c r="A112" s="8" t="s">
        <v>170</v>
      </c>
      <c r="B112" s="1" t="s">
        <v>19</v>
      </c>
      <c r="C112" s="13"/>
      <c r="D112" s="13"/>
      <c r="E112" s="13"/>
      <c r="F112" s="13"/>
      <c r="G112" s="13"/>
      <c r="H112" s="13"/>
      <c r="I112" s="13"/>
      <c r="J112" s="13"/>
      <c r="N112" s="2"/>
    </row>
    <row r="113" spans="1:14" ht="12.75">
      <c r="A113" s="4">
        <v>98</v>
      </c>
      <c r="B113" s="1" t="s">
        <v>15</v>
      </c>
      <c r="C113" s="13"/>
      <c r="D113" s="13"/>
      <c r="E113" s="13"/>
      <c r="F113" s="13"/>
      <c r="G113" s="13"/>
      <c r="H113" s="13"/>
      <c r="I113" s="13">
        <v>427542</v>
      </c>
      <c r="J113" s="13">
        <v>0</v>
      </c>
      <c r="N113" s="2"/>
    </row>
    <row r="114" spans="1:14" ht="12.75">
      <c r="A114" s="4" t="s">
        <v>160</v>
      </c>
      <c r="C114" s="13">
        <f>141261-119226</f>
        <v>22035</v>
      </c>
      <c r="D114" s="13">
        <v>17497</v>
      </c>
      <c r="E114" s="13">
        <v>0</v>
      </c>
      <c r="F114" s="13">
        <v>0</v>
      </c>
      <c r="G114" s="13">
        <v>0</v>
      </c>
      <c r="H114" s="13">
        <f>601058-119226</f>
        <v>481832</v>
      </c>
      <c r="I114" s="13">
        <v>46249</v>
      </c>
      <c r="J114" s="13">
        <v>0</v>
      </c>
      <c r="M114" s="2"/>
      <c r="N114" s="2"/>
    </row>
    <row r="115" spans="1:14" ht="12.75">
      <c r="A115" s="4" t="s">
        <v>161</v>
      </c>
      <c r="C115" s="13">
        <v>258198</v>
      </c>
      <c r="D115" s="13">
        <v>101316</v>
      </c>
      <c r="E115" s="13">
        <v>85000</v>
      </c>
      <c r="F115" s="13">
        <v>0</v>
      </c>
      <c r="G115" s="13">
        <v>0</v>
      </c>
      <c r="H115" s="13">
        <v>183272</v>
      </c>
      <c r="I115" s="13">
        <v>121175</v>
      </c>
      <c r="J115" s="13">
        <v>0</v>
      </c>
      <c r="M115" s="2"/>
      <c r="N115" s="2"/>
    </row>
    <row r="116" spans="1:14" ht="12.75">
      <c r="A116" s="4">
        <v>2003</v>
      </c>
      <c r="C116" s="13">
        <v>1379390</v>
      </c>
      <c r="D116" s="13">
        <v>979079</v>
      </c>
      <c r="E116" s="13">
        <v>396128</v>
      </c>
      <c r="F116" s="13">
        <v>0</v>
      </c>
      <c r="G116" s="13">
        <v>0</v>
      </c>
      <c r="H116" s="13">
        <v>259822</v>
      </c>
      <c r="I116" s="13">
        <v>1240743</v>
      </c>
      <c r="J116" s="13">
        <v>0</v>
      </c>
      <c r="M116" s="2"/>
      <c r="N116" s="2"/>
    </row>
    <row r="117" spans="1:14" ht="12.75">
      <c r="A117"/>
      <c r="B117"/>
      <c r="M117" s="2"/>
      <c r="N117" s="2"/>
    </row>
    <row r="118" spans="1:14" ht="13.5" thickBot="1">
      <c r="A118" s="10" t="s">
        <v>32</v>
      </c>
      <c r="C118" s="13"/>
      <c r="D118" s="13"/>
      <c r="E118" s="13"/>
      <c r="F118" s="13"/>
      <c r="G118" s="13"/>
      <c r="H118" s="13"/>
      <c r="I118" s="13"/>
      <c r="J118" s="13"/>
      <c r="M118" s="2"/>
      <c r="N118" s="2"/>
    </row>
    <row r="119" spans="1:14" ht="12.75">
      <c r="A119" s="8" t="s">
        <v>169</v>
      </c>
      <c r="B119" t="s">
        <v>14</v>
      </c>
      <c r="M119" s="2"/>
      <c r="N119" s="2"/>
    </row>
    <row r="120" spans="1:14" ht="12.75">
      <c r="A120" s="4">
        <v>98</v>
      </c>
      <c r="B120" t="s">
        <v>15</v>
      </c>
      <c r="C120" s="2"/>
      <c r="D120" s="2"/>
      <c r="E120" s="2"/>
      <c r="F120" s="2"/>
      <c r="G120" s="2"/>
      <c r="H120" s="2"/>
      <c r="I120" s="2">
        <v>239385</v>
      </c>
      <c r="J120" s="2">
        <v>0</v>
      </c>
      <c r="M120" s="2"/>
      <c r="N120" s="2"/>
    </row>
    <row r="121" spans="1:14" ht="12.75">
      <c r="A121" s="4" t="s">
        <v>160</v>
      </c>
      <c r="B121"/>
      <c r="C121" s="2">
        <v>183566</v>
      </c>
      <c r="D121">
        <v>11520</v>
      </c>
      <c r="E121" s="2">
        <v>43822</v>
      </c>
      <c r="F121" s="2">
        <v>0</v>
      </c>
      <c r="G121" s="2">
        <v>0</v>
      </c>
      <c r="H121" s="2">
        <v>114420</v>
      </c>
      <c r="I121" s="2">
        <v>308531</v>
      </c>
      <c r="J121" s="2">
        <v>0</v>
      </c>
      <c r="M121" s="2"/>
      <c r="N121" s="2"/>
    </row>
    <row r="122" spans="1:14" ht="12.75">
      <c r="A122" s="4" t="s">
        <v>161</v>
      </c>
      <c r="B122"/>
      <c r="C122" s="2">
        <v>260412</v>
      </c>
      <c r="D122" s="2">
        <v>47020</v>
      </c>
      <c r="E122" s="2">
        <v>168094</v>
      </c>
      <c r="F122" s="2">
        <v>0</v>
      </c>
      <c r="G122" s="2">
        <v>5613</v>
      </c>
      <c r="H122" s="2">
        <v>170069</v>
      </c>
      <c r="I122" s="2">
        <v>398873</v>
      </c>
      <c r="J122" s="2">
        <v>0</v>
      </c>
      <c r="M122" s="2"/>
      <c r="N122" s="2"/>
    </row>
    <row r="123" spans="1:14" ht="12.75">
      <c r="A123" s="4">
        <v>2003</v>
      </c>
      <c r="B123"/>
      <c r="C123" s="2">
        <v>992328</v>
      </c>
      <c r="D123" s="2">
        <v>238135</v>
      </c>
      <c r="E123" s="2">
        <v>668138</v>
      </c>
      <c r="F123" s="2">
        <v>0</v>
      </c>
      <c r="G123" s="2">
        <v>73231</v>
      </c>
      <c r="H123" s="2">
        <v>269528</v>
      </c>
      <c r="I123" s="2">
        <v>1121673</v>
      </c>
      <c r="J123" s="2">
        <v>0</v>
      </c>
      <c r="M123" s="2"/>
      <c r="N123" s="2"/>
    </row>
    <row r="124" spans="1:2" ht="12.75">
      <c r="A124"/>
      <c r="B124"/>
    </row>
    <row r="125" spans="1:14" ht="13.5" thickBot="1">
      <c r="A125" s="10" t="s">
        <v>33</v>
      </c>
      <c r="C125" s="13"/>
      <c r="D125" s="13"/>
      <c r="E125" s="13"/>
      <c r="F125" s="13"/>
      <c r="G125" s="13"/>
      <c r="H125" s="13"/>
      <c r="I125" s="13"/>
      <c r="J125" s="13"/>
      <c r="N125" s="2"/>
    </row>
    <row r="126" spans="1:14" ht="12.75">
      <c r="A126" s="14" t="s">
        <v>211</v>
      </c>
      <c r="B126" s="1" t="s">
        <v>19</v>
      </c>
      <c r="C126" s="13"/>
      <c r="D126" s="13"/>
      <c r="E126" s="13"/>
      <c r="F126" s="13"/>
      <c r="G126" s="13"/>
      <c r="H126" s="13"/>
      <c r="I126" s="13"/>
      <c r="J126" s="13"/>
      <c r="N126" s="2"/>
    </row>
    <row r="127" spans="1:14" ht="12.75">
      <c r="A127" s="4" t="s">
        <v>161</v>
      </c>
      <c r="B127" s="1" t="s">
        <v>25</v>
      </c>
      <c r="C127" s="13">
        <v>1019605</v>
      </c>
      <c r="D127" s="13">
        <v>1007555</v>
      </c>
      <c r="E127" s="13">
        <v>2475</v>
      </c>
      <c r="F127" s="13">
        <v>9575</v>
      </c>
      <c r="G127" s="13">
        <v>0</v>
      </c>
      <c r="H127" s="13">
        <v>255730</v>
      </c>
      <c r="I127" s="13">
        <v>763875</v>
      </c>
      <c r="J127" s="13">
        <v>0</v>
      </c>
      <c r="M127" s="2"/>
      <c r="N127" s="2"/>
    </row>
    <row r="128" spans="1:14" ht="12.75">
      <c r="A128" s="4">
        <v>2003</v>
      </c>
      <c r="C128" s="13">
        <v>2457994</v>
      </c>
      <c r="D128" s="13">
        <v>2375413</v>
      </c>
      <c r="E128" s="13">
        <v>40250</v>
      </c>
      <c r="F128" s="13">
        <v>0</v>
      </c>
      <c r="G128" s="13">
        <v>0</v>
      </c>
      <c r="H128" s="13">
        <v>2460428</v>
      </c>
      <c r="I128" s="13">
        <v>761440</v>
      </c>
      <c r="J128" s="13">
        <v>0</v>
      </c>
      <c r="M128" s="2"/>
      <c r="N128" s="2"/>
    </row>
    <row r="129" spans="1:14" ht="12.75">
      <c r="A129" s="14" t="s">
        <v>212</v>
      </c>
      <c r="B129" s="1" t="s">
        <v>19</v>
      </c>
      <c r="C129" s="13"/>
      <c r="D129" s="13"/>
      <c r="E129" s="13"/>
      <c r="F129" s="13"/>
      <c r="G129" s="13"/>
      <c r="H129" s="13"/>
      <c r="I129" s="13"/>
      <c r="J129" s="13"/>
      <c r="M129" s="2"/>
      <c r="N129" s="2"/>
    </row>
    <row r="130" spans="1:14" ht="12.75">
      <c r="A130" s="4" t="s">
        <v>161</v>
      </c>
      <c r="B130" s="1" t="s">
        <v>25</v>
      </c>
      <c r="C130" s="13">
        <v>923353</v>
      </c>
      <c r="D130" s="13">
        <v>0</v>
      </c>
      <c r="E130" s="13">
        <v>0</v>
      </c>
      <c r="F130" s="13">
        <v>923069</v>
      </c>
      <c r="G130" s="13">
        <v>0</v>
      </c>
      <c r="H130" s="13">
        <v>871188</v>
      </c>
      <c r="I130" s="13">
        <v>52166</v>
      </c>
      <c r="J130" s="13">
        <v>625000</v>
      </c>
      <c r="M130" s="2"/>
      <c r="N130" s="2"/>
    </row>
    <row r="131" spans="1:14" ht="12.75">
      <c r="A131" s="4">
        <v>2003</v>
      </c>
      <c r="C131" s="13">
        <v>11757505</v>
      </c>
      <c r="D131" s="13">
        <v>52244</v>
      </c>
      <c r="E131" s="13">
        <v>0</v>
      </c>
      <c r="F131" s="13">
        <v>11675000</v>
      </c>
      <c r="G131" s="13">
        <v>0</v>
      </c>
      <c r="H131" s="13">
        <v>11283156</v>
      </c>
      <c r="I131" s="13">
        <v>526514</v>
      </c>
      <c r="J131" s="13">
        <v>6625000</v>
      </c>
      <c r="M131" s="2"/>
      <c r="N131" s="2"/>
    </row>
    <row r="132" spans="1:14" ht="12.75">
      <c r="A132" s="14" t="s">
        <v>213</v>
      </c>
      <c r="B132" s="1" t="s">
        <v>19</v>
      </c>
      <c r="C132" s="13"/>
      <c r="D132" s="13"/>
      <c r="E132" s="13"/>
      <c r="F132" s="13"/>
      <c r="G132" s="13"/>
      <c r="H132" s="13"/>
      <c r="I132" s="13"/>
      <c r="J132" s="13"/>
      <c r="M132" s="2"/>
      <c r="N132" s="2"/>
    </row>
    <row r="133" spans="1:14" ht="12.75">
      <c r="A133" s="4">
        <v>2003</v>
      </c>
      <c r="B133" s="1" t="s">
        <v>25</v>
      </c>
      <c r="C133" s="13">
        <v>3480039</v>
      </c>
      <c r="D133" s="13">
        <v>3318333</v>
      </c>
      <c r="E133" s="13">
        <v>136200</v>
      </c>
      <c r="F133" s="13">
        <v>0</v>
      </c>
      <c r="G133" s="13">
        <v>0</v>
      </c>
      <c r="H133" s="13">
        <v>1653089</v>
      </c>
      <c r="I133" s="13">
        <v>1826949</v>
      </c>
      <c r="J133" s="13">
        <v>0</v>
      </c>
      <c r="M133" s="2"/>
      <c r="N133" s="2"/>
    </row>
    <row r="134" spans="1:14" ht="12.75">
      <c r="A134" s="14" t="s">
        <v>214</v>
      </c>
      <c r="B134" s="1" t="s">
        <v>19</v>
      </c>
      <c r="C134" s="13"/>
      <c r="D134" s="13"/>
      <c r="E134" s="13"/>
      <c r="F134" s="13"/>
      <c r="G134" s="13"/>
      <c r="H134" s="13"/>
      <c r="I134" s="13"/>
      <c r="J134" s="13"/>
      <c r="N134" s="2"/>
    </row>
    <row r="135" spans="1:14" ht="12.75">
      <c r="A135" s="4" t="s">
        <v>161</v>
      </c>
      <c r="B135" s="1" t="s">
        <v>25</v>
      </c>
      <c r="C135" s="13">
        <v>301010</v>
      </c>
      <c r="D135" s="13">
        <v>287460</v>
      </c>
      <c r="E135" s="13">
        <v>2650</v>
      </c>
      <c r="F135" s="13">
        <v>10500</v>
      </c>
      <c r="G135" s="13">
        <v>0</v>
      </c>
      <c r="H135" s="13">
        <v>64972</v>
      </c>
      <c r="I135" s="13">
        <v>225537</v>
      </c>
      <c r="J135" s="13">
        <v>10500</v>
      </c>
      <c r="N135" s="2"/>
    </row>
    <row r="136" spans="1:14" ht="12.75">
      <c r="A136" s="4">
        <v>2003</v>
      </c>
      <c r="C136" s="13">
        <v>2720479</v>
      </c>
      <c r="D136" s="13">
        <v>2669271</v>
      </c>
      <c r="E136" s="13">
        <v>43626</v>
      </c>
      <c r="F136" s="13">
        <v>0</v>
      </c>
      <c r="G136" s="13">
        <v>0</v>
      </c>
      <c r="H136" s="13">
        <v>1156139</v>
      </c>
      <c r="I136" s="13">
        <v>1789877</v>
      </c>
      <c r="J136" s="13">
        <v>0</v>
      </c>
      <c r="M136" s="2"/>
      <c r="N136" s="2"/>
    </row>
    <row r="137" spans="1:14" ht="12.75">
      <c r="A137" s="14" t="s">
        <v>215</v>
      </c>
      <c r="B137" s="1" t="s">
        <v>19</v>
      </c>
      <c r="C137" s="13"/>
      <c r="D137" s="13"/>
      <c r="E137" s="13"/>
      <c r="F137" s="13"/>
      <c r="G137" s="13"/>
      <c r="H137" s="13"/>
      <c r="I137" s="13"/>
      <c r="J137" s="13"/>
      <c r="M137" s="2"/>
      <c r="N137" s="2"/>
    </row>
    <row r="138" spans="1:14" ht="12.75">
      <c r="A138" s="4">
        <v>2003</v>
      </c>
      <c r="B138" s="1" t="s">
        <v>25</v>
      </c>
      <c r="C138" s="13">
        <v>247462</v>
      </c>
      <c r="D138" s="13">
        <v>241053</v>
      </c>
      <c r="E138" s="13">
        <v>4500</v>
      </c>
      <c r="F138" s="13">
        <v>0</v>
      </c>
      <c r="G138" s="13">
        <v>0</v>
      </c>
      <c r="H138" s="13">
        <v>46118</v>
      </c>
      <c r="I138" s="13">
        <v>201344</v>
      </c>
      <c r="J138" s="13">
        <v>11513</v>
      </c>
      <c r="M138" s="2"/>
      <c r="N138" s="2"/>
    </row>
    <row r="139" spans="1:14" ht="12.75">
      <c r="A139" s="14" t="s">
        <v>216</v>
      </c>
      <c r="B139" s="1" t="s">
        <v>19</v>
      </c>
      <c r="C139" s="13"/>
      <c r="D139" s="13"/>
      <c r="E139" s="13"/>
      <c r="F139" s="13"/>
      <c r="G139" s="13"/>
      <c r="H139" s="13"/>
      <c r="I139" s="13"/>
      <c r="J139" s="13"/>
      <c r="M139" s="2"/>
      <c r="N139" s="2"/>
    </row>
    <row r="140" spans="1:14" ht="12.75">
      <c r="A140" s="4">
        <v>2003</v>
      </c>
      <c r="B140" s="1" t="s">
        <v>25</v>
      </c>
      <c r="C140" s="13">
        <f>579219-478384</f>
        <v>100835</v>
      </c>
      <c r="D140" s="13">
        <v>0</v>
      </c>
      <c r="E140" s="13">
        <v>0</v>
      </c>
      <c r="F140" s="13">
        <f>550000-478384</f>
        <v>71616</v>
      </c>
      <c r="G140" s="13">
        <v>0</v>
      </c>
      <c r="H140" s="13">
        <f>579218-478384</f>
        <v>100834</v>
      </c>
      <c r="I140" s="13">
        <v>0</v>
      </c>
      <c r="J140" s="13">
        <v>71615</v>
      </c>
      <c r="M140" s="2"/>
      <c r="N140" s="2"/>
    </row>
    <row r="141" spans="1:14" ht="12.75">
      <c r="A141" s="4"/>
      <c r="C141" s="13" t="s">
        <v>267</v>
      </c>
      <c r="D141" s="13"/>
      <c r="E141" s="13"/>
      <c r="F141" s="13"/>
      <c r="G141" s="13"/>
      <c r="H141" s="13"/>
      <c r="I141" s="13"/>
      <c r="J141" s="13"/>
      <c r="N141" s="2"/>
    </row>
    <row r="142" spans="1:14" ht="12.75">
      <c r="A142" s="14" t="s">
        <v>217</v>
      </c>
      <c r="B142" s="1" t="s">
        <v>19</v>
      </c>
      <c r="C142" s="13"/>
      <c r="D142" s="13"/>
      <c r="E142" s="13"/>
      <c r="F142" s="13"/>
      <c r="G142" s="13"/>
      <c r="H142" s="13"/>
      <c r="I142" s="13"/>
      <c r="J142" s="13"/>
      <c r="N142" s="2"/>
    </row>
    <row r="143" spans="1:14" ht="12.75">
      <c r="A143" s="4">
        <v>2003</v>
      </c>
      <c r="B143" s="1" t="s">
        <v>25</v>
      </c>
      <c r="C143" s="13">
        <v>82583</v>
      </c>
      <c r="D143" s="13">
        <v>82583</v>
      </c>
      <c r="E143" s="13">
        <v>0</v>
      </c>
      <c r="F143" s="13">
        <v>0</v>
      </c>
      <c r="G143" s="13">
        <v>0</v>
      </c>
      <c r="H143" s="13">
        <v>61076</v>
      </c>
      <c r="I143" s="13">
        <v>21507</v>
      </c>
      <c r="J143" s="13">
        <v>0</v>
      </c>
      <c r="M143" s="2"/>
      <c r="N143" s="2"/>
    </row>
    <row r="144" spans="1:14" ht="12.75">
      <c r="A144"/>
      <c r="C144" s="13"/>
      <c r="D144" s="13"/>
      <c r="E144" s="3" t="s">
        <v>264</v>
      </c>
      <c r="F144" s="13"/>
      <c r="G144" s="13"/>
      <c r="H144" s="13"/>
      <c r="I144" s="13"/>
      <c r="J144" s="13"/>
      <c r="M144" s="2"/>
      <c r="N144" s="2"/>
    </row>
    <row r="145" spans="1:14" ht="12.75">
      <c r="A145" s="4"/>
      <c r="B145" s="4"/>
      <c r="C145" s="3"/>
      <c r="D145" s="3" t="s">
        <v>0</v>
      </c>
      <c r="E145" s="3" t="s">
        <v>1</v>
      </c>
      <c r="F145" s="3" t="s">
        <v>2</v>
      </c>
      <c r="G145" s="3" t="s">
        <v>3</v>
      </c>
      <c r="H145" s="3"/>
      <c r="I145" s="3" t="s">
        <v>4</v>
      </c>
      <c r="J145" s="3" t="s">
        <v>5</v>
      </c>
      <c r="M145" s="2"/>
      <c r="N145" s="2"/>
    </row>
    <row r="146" spans="1:14" ht="13.5" thickBot="1">
      <c r="A146" s="9" t="s">
        <v>2</v>
      </c>
      <c r="B146" s="5"/>
      <c r="C146" s="6" t="s">
        <v>6</v>
      </c>
      <c r="D146" s="6" t="s">
        <v>7</v>
      </c>
      <c r="E146" s="6" t="s">
        <v>7</v>
      </c>
      <c r="F146" s="6" t="s">
        <v>8</v>
      </c>
      <c r="G146" s="6" t="s">
        <v>9</v>
      </c>
      <c r="H146" s="6" t="s">
        <v>10</v>
      </c>
      <c r="I146" s="6" t="s">
        <v>11</v>
      </c>
      <c r="J146" s="6" t="s">
        <v>12</v>
      </c>
      <c r="M146" s="2"/>
      <c r="N146" s="2"/>
    </row>
    <row r="147" spans="1:14" ht="13.5" thickBot="1">
      <c r="A147" s="10" t="s">
        <v>271</v>
      </c>
      <c r="B147" s="17"/>
      <c r="C147" s="18"/>
      <c r="D147" s="18"/>
      <c r="E147" s="18"/>
      <c r="F147" s="18"/>
      <c r="G147" s="18"/>
      <c r="H147" s="18"/>
      <c r="I147" s="18"/>
      <c r="J147" s="18"/>
      <c r="M147" s="2"/>
      <c r="N147" s="2"/>
    </row>
    <row r="148" spans="1:14" ht="12.75">
      <c r="A148" s="14" t="s">
        <v>218</v>
      </c>
      <c r="B148" s="1" t="s">
        <v>14</v>
      </c>
      <c r="C148" s="13"/>
      <c r="D148" s="13"/>
      <c r="E148" s="13"/>
      <c r="F148" s="13"/>
      <c r="G148" s="13"/>
      <c r="H148" s="13"/>
      <c r="I148" s="13"/>
      <c r="J148" s="13"/>
      <c r="N148" s="2"/>
    </row>
    <row r="149" spans="1:14" ht="12.75">
      <c r="A149" s="4">
        <v>2003</v>
      </c>
      <c r="B149" s="1" t="s">
        <v>25</v>
      </c>
      <c r="C149" s="13">
        <v>203157</v>
      </c>
      <c r="D149" s="13">
        <v>84238</v>
      </c>
      <c r="E149" s="13">
        <v>0</v>
      </c>
      <c r="F149" s="13">
        <v>120000</v>
      </c>
      <c r="G149" s="13">
        <v>0</v>
      </c>
      <c r="H149" s="13">
        <v>105884</v>
      </c>
      <c r="I149" s="13">
        <v>97273</v>
      </c>
      <c r="J149" s="13">
        <v>118919</v>
      </c>
      <c r="M149" s="2"/>
      <c r="N149" s="2"/>
    </row>
    <row r="150" spans="1:14" ht="12.75">
      <c r="A150" s="14" t="s">
        <v>219</v>
      </c>
      <c r="B150" s="1" t="s">
        <v>14</v>
      </c>
      <c r="C150" s="13"/>
      <c r="D150" s="13"/>
      <c r="E150" s="13"/>
      <c r="F150" s="13"/>
      <c r="G150" s="13"/>
      <c r="H150" s="13"/>
      <c r="I150" s="13"/>
      <c r="J150" s="13"/>
      <c r="N150" s="2"/>
    </row>
    <row r="151" spans="1:14" ht="12.75">
      <c r="A151" s="4">
        <v>2003</v>
      </c>
      <c r="B151" s="1" t="s">
        <v>25</v>
      </c>
      <c r="C151" s="13">
        <f>256459-30000</f>
        <v>226459</v>
      </c>
      <c r="D151" s="13">
        <v>93338</v>
      </c>
      <c r="E151" s="13">
        <v>0</v>
      </c>
      <c r="F151" s="13">
        <f>160000-30000</f>
        <v>130000</v>
      </c>
      <c r="G151" s="13">
        <v>0</v>
      </c>
      <c r="H151" s="13">
        <f>246117-30000</f>
        <v>216117</v>
      </c>
      <c r="I151" s="13">
        <v>76327</v>
      </c>
      <c r="J151" s="13">
        <v>1260580</v>
      </c>
      <c r="M151" s="2"/>
      <c r="N151" s="2"/>
    </row>
    <row r="152" spans="1:14" ht="12.75">
      <c r="A152" s="4"/>
      <c r="C152" s="13" t="s">
        <v>266</v>
      </c>
      <c r="D152" s="13"/>
      <c r="E152" s="13"/>
      <c r="F152" s="13"/>
      <c r="G152" s="13"/>
      <c r="H152" s="13"/>
      <c r="I152" s="13"/>
      <c r="J152" s="13"/>
      <c r="N152" s="2"/>
    </row>
    <row r="153" spans="1:14" ht="12.75">
      <c r="A153" s="14" t="s">
        <v>220</v>
      </c>
      <c r="B153" s="1" t="s">
        <v>14</v>
      </c>
      <c r="C153" s="13"/>
      <c r="D153" s="13"/>
      <c r="E153" s="13"/>
      <c r="F153" s="13"/>
      <c r="G153" s="13"/>
      <c r="H153" s="13"/>
      <c r="I153" s="13"/>
      <c r="J153" s="13"/>
      <c r="N153" s="2"/>
    </row>
    <row r="154" spans="1:14" ht="12.75">
      <c r="A154" s="4">
        <v>2003</v>
      </c>
      <c r="B154" s="1" t="s">
        <v>25</v>
      </c>
      <c r="C154" s="13">
        <v>1400900</v>
      </c>
      <c r="D154" s="13">
        <v>35041</v>
      </c>
      <c r="E154" s="13">
        <v>0</v>
      </c>
      <c r="F154" s="13">
        <v>1365858</v>
      </c>
      <c r="G154" s="13">
        <v>0</v>
      </c>
      <c r="H154" s="13">
        <v>152546</v>
      </c>
      <c r="I154" s="13">
        <v>589853</v>
      </c>
      <c r="J154" s="13">
        <v>682929</v>
      </c>
      <c r="M154" s="2"/>
      <c r="N154" s="2"/>
    </row>
    <row r="155" spans="1:14" ht="12.75">
      <c r="A155" s="14" t="s">
        <v>221</v>
      </c>
      <c r="B155" s="1" t="s">
        <v>14</v>
      </c>
      <c r="C155" s="13"/>
      <c r="D155" s="13"/>
      <c r="E155" s="13"/>
      <c r="F155" s="13"/>
      <c r="G155" s="13"/>
      <c r="H155" s="13"/>
      <c r="I155" s="13"/>
      <c r="J155" s="13"/>
      <c r="N155" s="2"/>
    </row>
    <row r="156" spans="1:14" ht="12.75">
      <c r="A156" s="4">
        <v>2003</v>
      </c>
      <c r="B156" s="1" t="s">
        <v>25</v>
      </c>
      <c r="C156" s="13">
        <v>1332799</v>
      </c>
      <c r="D156" s="13">
        <v>1264235</v>
      </c>
      <c r="E156" s="13">
        <v>17850</v>
      </c>
      <c r="F156" s="13">
        <v>50000</v>
      </c>
      <c r="G156" s="13">
        <v>0</v>
      </c>
      <c r="H156" s="13">
        <v>1078019</v>
      </c>
      <c r="I156" s="13">
        <v>254778</v>
      </c>
      <c r="J156" s="13">
        <v>0</v>
      </c>
      <c r="M156" s="2"/>
      <c r="N156" s="2"/>
    </row>
    <row r="157" spans="1:14" ht="12.75">
      <c r="A157" s="14" t="s">
        <v>222</v>
      </c>
      <c r="B157" s="1" t="s">
        <v>14</v>
      </c>
      <c r="C157" s="13"/>
      <c r="D157" s="13"/>
      <c r="E157" s="13"/>
      <c r="F157" s="13"/>
      <c r="G157" s="13"/>
      <c r="H157" s="13"/>
      <c r="I157" s="13"/>
      <c r="J157" s="13"/>
      <c r="N157" s="2"/>
    </row>
    <row r="158" spans="1:14" ht="12.75">
      <c r="A158" s="4">
        <v>2003</v>
      </c>
      <c r="B158" s="1" t="s">
        <v>25</v>
      </c>
      <c r="C158" s="13">
        <v>1015517</v>
      </c>
      <c r="D158" s="13">
        <v>201004</v>
      </c>
      <c r="E158" s="13">
        <v>9550</v>
      </c>
      <c r="F158" s="13">
        <v>804178</v>
      </c>
      <c r="G158" s="13">
        <v>0</v>
      </c>
      <c r="H158" s="13">
        <v>374780</v>
      </c>
      <c r="I158" s="13">
        <v>641446</v>
      </c>
      <c r="J158" s="13">
        <v>1294178</v>
      </c>
      <c r="M158" s="2"/>
      <c r="N158" s="2"/>
    </row>
    <row r="159" spans="1:14" ht="12.75">
      <c r="A159" s="14" t="s">
        <v>223</v>
      </c>
      <c r="B159" s="1" t="s">
        <v>14</v>
      </c>
      <c r="C159" s="13"/>
      <c r="D159" s="13"/>
      <c r="E159" s="13"/>
      <c r="F159" s="13"/>
      <c r="G159" s="13"/>
      <c r="H159" s="13"/>
      <c r="I159" s="13"/>
      <c r="J159" s="13"/>
      <c r="N159" s="2"/>
    </row>
    <row r="160" spans="1:14" ht="12.75">
      <c r="A160" s="4">
        <v>2003</v>
      </c>
      <c r="B160" s="1" t="s">
        <v>25</v>
      </c>
      <c r="C160" s="13">
        <v>351031</v>
      </c>
      <c r="D160" s="13">
        <v>293041</v>
      </c>
      <c r="E160" s="13">
        <v>42990</v>
      </c>
      <c r="F160" s="13">
        <v>14000</v>
      </c>
      <c r="G160" s="13">
        <v>0</v>
      </c>
      <c r="H160" s="13">
        <v>212324</v>
      </c>
      <c r="I160" s="13">
        <v>138706</v>
      </c>
      <c r="J160" s="13">
        <v>14000</v>
      </c>
      <c r="M160" s="2"/>
      <c r="N160" s="2"/>
    </row>
    <row r="161" spans="1:14" ht="12.75">
      <c r="A161" s="14" t="s">
        <v>224</v>
      </c>
      <c r="B161" s="1" t="s">
        <v>14</v>
      </c>
      <c r="C161" s="13"/>
      <c r="D161" s="13"/>
      <c r="E161" s="13"/>
      <c r="F161" s="13"/>
      <c r="G161" s="13"/>
      <c r="H161" s="13"/>
      <c r="I161" s="13"/>
      <c r="J161" s="13"/>
      <c r="N161" s="2"/>
    </row>
    <row r="162" spans="1:14" ht="12.75">
      <c r="A162" s="4">
        <v>2003</v>
      </c>
      <c r="B162" s="1" t="s">
        <v>25</v>
      </c>
      <c r="C162" s="13">
        <v>2158737</v>
      </c>
      <c r="D162" s="13">
        <v>892647</v>
      </c>
      <c r="E162" s="13">
        <v>13211</v>
      </c>
      <c r="F162" s="13">
        <v>1300000</v>
      </c>
      <c r="G162" s="13">
        <v>0</v>
      </c>
      <c r="H162" s="13">
        <v>2119830</v>
      </c>
      <c r="I162" s="13">
        <v>36406</v>
      </c>
      <c r="J162" s="13">
        <v>1383278</v>
      </c>
      <c r="N162" s="2"/>
    </row>
    <row r="163" spans="1:14" ht="12.75">
      <c r="A163" s="14" t="s">
        <v>225</v>
      </c>
      <c r="B163" s="1" t="s">
        <v>14</v>
      </c>
      <c r="C163" s="13"/>
      <c r="D163" s="13"/>
      <c r="E163" s="13"/>
      <c r="F163" s="13"/>
      <c r="G163" s="13"/>
      <c r="H163" s="13"/>
      <c r="I163" s="13"/>
      <c r="J163" s="13"/>
      <c r="M163" s="2"/>
      <c r="N163" s="2"/>
    </row>
    <row r="164" spans="1:14" ht="12.75">
      <c r="A164" s="4">
        <v>2003</v>
      </c>
      <c r="B164" s="1" t="s">
        <v>25</v>
      </c>
      <c r="C164" s="13">
        <v>12516</v>
      </c>
      <c r="D164" s="13">
        <v>12506</v>
      </c>
      <c r="E164" s="13">
        <v>0</v>
      </c>
      <c r="F164" s="13">
        <v>0</v>
      </c>
      <c r="G164" s="13">
        <v>0</v>
      </c>
      <c r="H164" s="13">
        <v>9740</v>
      </c>
      <c r="I164" s="13">
        <v>2775</v>
      </c>
      <c r="J164" s="13">
        <v>0</v>
      </c>
      <c r="M164" s="2"/>
      <c r="N164" s="2"/>
    </row>
    <row r="165" spans="1:14" ht="12.75">
      <c r="A165" s="4"/>
      <c r="C165" s="13"/>
      <c r="D165" s="13"/>
      <c r="E165" s="13"/>
      <c r="F165" s="13"/>
      <c r="G165" s="13"/>
      <c r="H165" s="13"/>
      <c r="I165" s="13"/>
      <c r="J165" s="13"/>
      <c r="N165" s="2"/>
    </row>
    <row r="166" spans="1:14" ht="13.5" thickBot="1">
      <c r="A166" s="10" t="s">
        <v>34</v>
      </c>
      <c r="C166" s="13"/>
      <c r="D166" s="13"/>
      <c r="E166" s="13"/>
      <c r="F166" s="13"/>
      <c r="G166" s="13"/>
      <c r="H166" s="13"/>
      <c r="I166" s="13"/>
      <c r="J166" s="13"/>
      <c r="N166" s="2"/>
    </row>
    <row r="167" spans="1:14" ht="12.75">
      <c r="A167" s="8" t="s">
        <v>167</v>
      </c>
      <c r="B167" s="1" t="s">
        <v>19</v>
      </c>
      <c r="C167" s="13"/>
      <c r="D167" s="13"/>
      <c r="E167" s="13"/>
      <c r="F167" s="13"/>
      <c r="G167" s="13"/>
      <c r="H167" s="13"/>
      <c r="I167" s="13"/>
      <c r="J167" s="13"/>
      <c r="N167" s="2"/>
    </row>
    <row r="168" spans="1:14" ht="12.75">
      <c r="A168" s="4">
        <v>98</v>
      </c>
      <c r="B168" s="1" t="s">
        <v>15</v>
      </c>
      <c r="C168" s="13"/>
      <c r="D168" s="13"/>
      <c r="E168" s="13"/>
      <c r="F168" s="13"/>
      <c r="G168" s="13"/>
      <c r="H168" s="13"/>
      <c r="I168" s="13">
        <v>1839609</v>
      </c>
      <c r="J168" s="13">
        <v>0</v>
      </c>
      <c r="M168" s="2"/>
      <c r="N168" s="2"/>
    </row>
    <row r="169" spans="1:14" ht="12.75">
      <c r="A169" s="4" t="s">
        <v>160</v>
      </c>
      <c r="B169"/>
      <c r="C169" s="13">
        <v>653415</v>
      </c>
      <c r="D169" s="13">
        <v>326734</v>
      </c>
      <c r="E169" s="13">
        <v>164197</v>
      </c>
      <c r="F169" s="13">
        <v>0</v>
      </c>
      <c r="G169" s="13">
        <v>0</v>
      </c>
      <c r="H169" s="13">
        <v>244170</v>
      </c>
      <c r="I169" s="13">
        <v>2252029</v>
      </c>
      <c r="J169" s="13">
        <v>0</v>
      </c>
      <c r="M169" s="2"/>
      <c r="N169" s="2"/>
    </row>
    <row r="170" spans="1:14" ht="12.75">
      <c r="A170" s="4" t="s">
        <v>161</v>
      </c>
      <c r="B170"/>
      <c r="C170" s="13">
        <v>2205635</v>
      </c>
      <c r="D170" s="13">
        <v>1507871</v>
      </c>
      <c r="E170" s="13">
        <v>449381</v>
      </c>
      <c r="F170" s="13">
        <v>0</v>
      </c>
      <c r="G170" s="13">
        <v>0</v>
      </c>
      <c r="H170" s="13">
        <v>432276</v>
      </c>
      <c r="I170" s="13">
        <v>4025388</v>
      </c>
      <c r="J170" s="13">
        <v>0</v>
      </c>
      <c r="M170" s="2"/>
      <c r="N170" s="2"/>
    </row>
    <row r="171" spans="1:14" ht="12.75">
      <c r="A171" s="4">
        <v>2003</v>
      </c>
      <c r="C171" s="13">
        <v>2989024</v>
      </c>
      <c r="D171" s="13">
        <v>1926265</v>
      </c>
      <c r="E171" s="13">
        <v>916469</v>
      </c>
      <c r="F171" s="13">
        <v>0</v>
      </c>
      <c r="G171" s="13">
        <v>42517</v>
      </c>
      <c r="H171" s="13">
        <v>503476</v>
      </c>
      <c r="I171" s="13">
        <v>6510938</v>
      </c>
      <c r="J171" s="13">
        <v>0</v>
      </c>
      <c r="M171" s="2"/>
      <c r="N171" s="2"/>
    </row>
    <row r="172" spans="1:14" ht="12.75">
      <c r="A172" s="14" t="s">
        <v>226</v>
      </c>
      <c r="B172" s="1" t="s">
        <v>14</v>
      </c>
      <c r="C172" s="13"/>
      <c r="D172" s="13"/>
      <c r="E172" s="13"/>
      <c r="F172" s="13"/>
      <c r="G172" s="13"/>
      <c r="H172" s="13"/>
      <c r="I172" s="13"/>
      <c r="J172" s="13"/>
      <c r="M172" s="2"/>
      <c r="N172" s="2"/>
    </row>
    <row r="173" spans="1:14" ht="12.75">
      <c r="A173" s="4">
        <v>2003</v>
      </c>
      <c r="B173" s="1" t="s">
        <v>20</v>
      </c>
      <c r="C173" s="13">
        <v>1218968</v>
      </c>
      <c r="D173" s="13">
        <v>1190897</v>
      </c>
      <c r="E173" s="13">
        <v>1000</v>
      </c>
      <c r="F173" s="13">
        <v>0</v>
      </c>
      <c r="G173" s="13">
        <v>0</v>
      </c>
      <c r="H173" s="13">
        <v>1169944</v>
      </c>
      <c r="I173" s="13">
        <v>49023</v>
      </c>
      <c r="J173" s="13">
        <v>0</v>
      </c>
      <c r="M173" s="2"/>
      <c r="N173" s="2"/>
    </row>
    <row r="174" spans="1:14" ht="12.75">
      <c r="A174" s="14" t="s">
        <v>227</v>
      </c>
      <c r="B174" s="1" t="s">
        <v>14</v>
      </c>
      <c r="C174" s="13"/>
      <c r="D174" s="13"/>
      <c r="E174" s="13"/>
      <c r="F174" s="13"/>
      <c r="G174" s="13"/>
      <c r="H174" s="13"/>
      <c r="I174" s="13"/>
      <c r="J174" s="13"/>
      <c r="M174" s="2"/>
      <c r="N174" s="2"/>
    </row>
    <row r="175" spans="1:14" ht="12.75">
      <c r="A175" s="4">
        <v>2003</v>
      </c>
      <c r="B175" s="1" t="s">
        <v>20</v>
      </c>
      <c r="C175" s="13">
        <v>9635</v>
      </c>
      <c r="D175" s="13">
        <v>9340</v>
      </c>
      <c r="E175" s="13">
        <v>0</v>
      </c>
      <c r="F175" s="13">
        <v>0</v>
      </c>
      <c r="G175" s="13">
        <v>0</v>
      </c>
      <c r="H175" s="13">
        <v>705</v>
      </c>
      <c r="I175" s="13">
        <v>8929</v>
      </c>
      <c r="J175" s="13">
        <v>0</v>
      </c>
      <c r="M175" s="2"/>
      <c r="N175" s="2"/>
    </row>
    <row r="176" spans="1:14" ht="12.75">
      <c r="A176" s="4"/>
      <c r="C176" s="13"/>
      <c r="D176" s="13"/>
      <c r="E176" s="13"/>
      <c r="F176" s="13"/>
      <c r="G176" s="13"/>
      <c r="H176" s="13"/>
      <c r="I176" s="13"/>
      <c r="J176" s="13"/>
      <c r="M176" s="2"/>
      <c r="N176" s="2"/>
    </row>
    <row r="177" spans="1:14" ht="13.5" thickBot="1">
      <c r="A177" s="10" t="s">
        <v>35</v>
      </c>
      <c r="C177" s="13"/>
      <c r="D177" s="13"/>
      <c r="E177" s="13"/>
      <c r="F177" s="13"/>
      <c r="G177" s="13"/>
      <c r="H177" s="13"/>
      <c r="I177" s="13"/>
      <c r="J177" s="13"/>
      <c r="N177" s="2"/>
    </row>
    <row r="178" spans="1:14" ht="12.75">
      <c r="A178" s="8" t="s">
        <v>168</v>
      </c>
      <c r="B178" s="1" t="s">
        <v>14</v>
      </c>
      <c r="C178" s="13"/>
      <c r="D178" s="13"/>
      <c r="E178" s="13"/>
      <c r="F178" s="13"/>
      <c r="G178" s="13"/>
      <c r="H178" s="13"/>
      <c r="I178" s="13"/>
      <c r="J178" s="13"/>
      <c r="N178" s="2"/>
    </row>
    <row r="179" spans="1:14" ht="12.75">
      <c r="A179" s="4">
        <v>98</v>
      </c>
      <c r="B179" s="1" t="s">
        <v>15</v>
      </c>
      <c r="C179" s="13"/>
      <c r="D179" s="13"/>
      <c r="E179" s="13"/>
      <c r="F179" s="13"/>
      <c r="G179" s="13"/>
      <c r="H179" s="13"/>
      <c r="I179" s="13">
        <v>1589560</v>
      </c>
      <c r="J179" s="13">
        <v>0</v>
      </c>
      <c r="N179" s="2"/>
    </row>
    <row r="180" spans="1:14" ht="12.75">
      <c r="A180" s="4" t="s">
        <v>160</v>
      </c>
      <c r="C180" s="13">
        <v>452608</v>
      </c>
      <c r="D180" s="13">
        <v>115109</v>
      </c>
      <c r="E180" s="13">
        <v>114595</v>
      </c>
      <c r="F180" s="13">
        <v>0</v>
      </c>
      <c r="G180" s="13">
        <v>0</v>
      </c>
      <c r="H180" s="13">
        <v>367543</v>
      </c>
      <c r="I180" s="13">
        <v>1695792</v>
      </c>
      <c r="J180" s="13">
        <v>0</v>
      </c>
      <c r="M180" s="2"/>
      <c r="N180" s="2"/>
    </row>
    <row r="181" spans="1:14" ht="12.75">
      <c r="A181" s="4" t="s">
        <v>161</v>
      </c>
      <c r="C181" s="13">
        <v>1530812</v>
      </c>
      <c r="D181" s="13">
        <v>716620</v>
      </c>
      <c r="E181" s="13">
        <v>598151</v>
      </c>
      <c r="F181" s="13">
        <v>0</v>
      </c>
      <c r="G181" s="13">
        <v>0</v>
      </c>
      <c r="H181" s="13">
        <v>516748</v>
      </c>
      <c r="I181" s="13">
        <v>2709856</v>
      </c>
      <c r="J181" s="13">
        <v>0</v>
      </c>
      <c r="M181" s="2"/>
      <c r="N181" s="2"/>
    </row>
    <row r="182" spans="1:14" ht="12.75">
      <c r="A182" s="4">
        <v>2003</v>
      </c>
      <c r="C182" s="13">
        <v>3517226</v>
      </c>
      <c r="D182" s="13">
        <v>1897791</v>
      </c>
      <c r="E182" s="13">
        <v>1397839</v>
      </c>
      <c r="F182" s="13">
        <v>0</v>
      </c>
      <c r="G182" s="13">
        <v>77869</v>
      </c>
      <c r="H182" s="13">
        <v>842728</v>
      </c>
      <c r="I182" s="13">
        <v>5384356</v>
      </c>
      <c r="J182" s="13">
        <v>22795</v>
      </c>
      <c r="M182" s="2"/>
      <c r="N182" s="2"/>
    </row>
    <row r="183" spans="1:14" ht="12.75">
      <c r="A183"/>
      <c r="C183" s="13"/>
      <c r="D183" s="13"/>
      <c r="E183" s="13"/>
      <c r="F183" s="13"/>
      <c r="G183" s="13"/>
      <c r="H183" s="13"/>
      <c r="I183" s="13"/>
      <c r="J183" s="13"/>
      <c r="M183" s="2"/>
      <c r="N183" s="2"/>
    </row>
    <row r="184" spans="1:14" ht="13.5" thickBot="1">
      <c r="A184" s="11" t="s">
        <v>36</v>
      </c>
      <c r="C184" s="13"/>
      <c r="D184" s="13"/>
      <c r="E184" s="13"/>
      <c r="F184" s="13"/>
      <c r="G184" s="13"/>
      <c r="H184" s="13"/>
      <c r="I184" s="13"/>
      <c r="J184" s="13"/>
      <c r="M184" s="2"/>
      <c r="N184" s="2"/>
    </row>
    <row r="185" spans="1:14" ht="12.75">
      <c r="A185" s="14" t="s">
        <v>172</v>
      </c>
      <c r="B185" s="1" t="s">
        <v>14</v>
      </c>
      <c r="C185" s="13"/>
      <c r="D185" s="13"/>
      <c r="E185" s="13"/>
      <c r="F185" s="13"/>
      <c r="G185" s="13"/>
      <c r="H185" s="13"/>
      <c r="I185" s="13"/>
      <c r="J185" s="13"/>
      <c r="M185" s="2"/>
      <c r="N185" s="2"/>
    </row>
    <row r="186" spans="1:14" ht="12.75">
      <c r="A186" s="4">
        <v>98</v>
      </c>
      <c r="B186" s="1" t="s">
        <v>15</v>
      </c>
      <c r="C186" s="13"/>
      <c r="D186" s="13"/>
      <c r="E186" s="13"/>
      <c r="F186" s="13"/>
      <c r="G186" s="13"/>
      <c r="H186" s="13"/>
      <c r="I186" s="13">
        <v>427894</v>
      </c>
      <c r="J186" s="13">
        <v>1241</v>
      </c>
      <c r="M186" s="2"/>
      <c r="N186" s="2"/>
    </row>
    <row r="187" spans="1:14" ht="12.75">
      <c r="A187" s="4" t="s">
        <v>160</v>
      </c>
      <c r="B187" s="16"/>
      <c r="C187" s="13">
        <v>59926</v>
      </c>
      <c r="D187" s="13">
        <v>15806</v>
      </c>
      <c r="E187" s="13">
        <v>16500</v>
      </c>
      <c r="F187" s="13">
        <v>0</v>
      </c>
      <c r="G187" s="13">
        <v>0</v>
      </c>
      <c r="H187" s="13">
        <v>104270</v>
      </c>
      <c r="I187" s="13">
        <v>383549</v>
      </c>
      <c r="J187" s="13">
        <v>1173</v>
      </c>
      <c r="M187" s="2"/>
      <c r="N187" s="2"/>
    </row>
    <row r="188" spans="1:14" ht="12.75">
      <c r="A188" s="4" t="s">
        <v>161</v>
      </c>
      <c r="C188" s="13">
        <v>397054</v>
      </c>
      <c r="D188" s="13">
        <v>252977</v>
      </c>
      <c r="E188" s="13">
        <v>107750</v>
      </c>
      <c r="F188" s="13">
        <v>0</v>
      </c>
      <c r="G188" s="13">
        <v>0</v>
      </c>
      <c r="H188" s="13">
        <v>291274</v>
      </c>
      <c r="I188" s="13">
        <v>489328</v>
      </c>
      <c r="J188" s="13">
        <v>0</v>
      </c>
      <c r="M188" s="2"/>
      <c r="N188" s="2"/>
    </row>
    <row r="189" spans="1:14" ht="12.75">
      <c r="A189" s="4">
        <v>2003</v>
      </c>
      <c r="C189" s="13">
        <v>1296765</v>
      </c>
      <c r="D189" s="13">
        <v>755017</v>
      </c>
      <c r="E189" s="13">
        <v>447770</v>
      </c>
      <c r="F189" s="13">
        <v>0</v>
      </c>
      <c r="G189" s="13">
        <v>68803</v>
      </c>
      <c r="H189" s="13">
        <v>528309</v>
      </c>
      <c r="I189" s="13">
        <v>1257782</v>
      </c>
      <c r="J189" s="13">
        <v>0</v>
      </c>
      <c r="M189" s="2"/>
      <c r="N189" s="2"/>
    </row>
    <row r="190" spans="1:14" ht="12.75">
      <c r="A190"/>
      <c r="C190" s="13"/>
      <c r="D190" s="13"/>
      <c r="E190" s="13"/>
      <c r="F190" s="13"/>
      <c r="G190" s="13"/>
      <c r="H190" s="13"/>
      <c r="I190" s="13"/>
      <c r="J190" s="13"/>
      <c r="N190" s="2"/>
    </row>
    <row r="191" spans="1:14" ht="12.75">
      <c r="A191"/>
      <c r="C191" s="13"/>
      <c r="D191" s="13"/>
      <c r="E191" s="13"/>
      <c r="F191" s="13"/>
      <c r="G191" s="13"/>
      <c r="H191" s="13"/>
      <c r="I191" s="13"/>
      <c r="J191" s="13"/>
      <c r="N191" s="2"/>
    </row>
    <row r="192" spans="1:14" ht="12.75">
      <c r="A192"/>
      <c r="C192" s="13"/>
      <c r="D192" s="13"/>
      <c r="E192" s="3" t="s">
        <v>264</v>
      </c>
      <c r="F192" s="13"/>
      <c r="G192" s="13"/>
      <c r="H192" s="13"/>
      <c r="I192" s="13"/>
      <c r="J192" s="13"/>
      <c r="N192" s="2"/>
    </row>
    <row r="193" spans="1:14" ht="12.75">
      <c r="A193" s="4"/>
      <c r="B193" s="4"/>
      <c r="C193" s="3"/>
      <c r="D193" s="3" t="s">
        <v>0</v>
      </c>
      <c r="E193" s="3" t="s">
        <v>1</v>
      </c>
      <c r="F193" s="3" t="s">
        <v>2</v>
      </c>
      <c r="G193" s="3" t="s">
        <v>3</v>
      </c>
      <c r="H193" s="3"/>
      <c r="I193" s="3" t="s">
        <v>4</v>
      </c>
      <c r="J193" s="3" t="s">
        <v>5</v>
      </c>
      <c r="N193" s="2"/>
    </row>
    <row r="194" spans="1:14" ht="13.5" thickBot="1">
      <c r="A194" s="9" t="s">
        <v>2</v>
      </c>
      <c r="B194" s="5"/>
      <c r="C194" s="6" t="s">
        <v>6</v>
      </c>
      <c r="D194" s="6" t="s">
        <v>7</v>
      </c>
      <c r="E194" s="6" t="s">
        <v>7</v>
      </c>
      <c r="F194" s="6" t="s">
        <v>8</v>
      </c>
      <c r="G194" s="6" t="s">
        <v>9</v>
      </c>
      <c r="H194" s="6" t="s">
        <v>10</v>
      </c>
      <c r="I194" s="6" t="s">
        <v>11</v>
      </c>
      <c r="J194" s="6" t="s">
        <v>12</v>
      </c>
      <c r="N194" s="2"/>
    </row>
    <row r="195" spans="1:14" ht="13.5" thickBot="1">
      <c r="A195" s="10" t="s">
        <v>37</v>
      </c>
      <c r="C195" s="13"/>
      <c r="D195" s="13"/>
      <c r="E195" s="13"/>
      <c r="F195" s="13"/>
      <c r="G195" s="13"/>
      <c r="H195" s="13"/>
      <c r="I195" s="13"/>
      <c r="J195" s="13"/>
      <c r="N195" s="2"/>
    </row>
    <row r="196" spans="1:14" ht="12.75">
      <c r="A196" s="8" t="s">
        <v>173</v>
      </c>
      <c r="B196" s="1" t="s">
        <v>14</v>
      </c>
      <c r="C196" s="13"/>
      <c r="D196" s="13"/>
      <c r="E196" s="13"/>
      <c r="F196" s="13"/>
      <c r="G196" s="13"/>
      <c r="H196" s="13"/>
      <c r="I196" s="13"/>
      <c r="J196" s="13"/>
      <c r="M196" s="2"/>
      <c r="N196" s="2"/>
    </row>
    <row r="197" spans="1:14" ht="12.75">
      <c r="A197" s="4">
        <v>98</v>
      </c>
      <c r="B197" s="1" t="s">
        <v>15</v>
      </c>
      <c r="C197" s="13"/>
      <c r="D197" s="13"/>
      <c r="E197" s="13"/>
      <c r="F197" s="13"/>
      <c r="G197" s="13"/>
      <c r="H197" s="13"/>
      <c r="I197" s="13">
        <v>69272</v>
      </c>
      <c r="J197" s="13">
        <v>0</v>
      </c>
      <c r="M197" s="2"/>
      <c r="N197" s="2"/>
    </row>
    <row r="198" spans="1:14" ht="12.75">
      <c r="A198" s="4" t="s">
        <v>160</v>
      </c>
      <c r="C198" s="13">
        <v>497416</v>
      </c>
      <c r="D198" s="13">
        <v>334789</v>
      </c>
      <c r="E198" s="13">
        <v>82239</v>
      </c>
      <c r="F198" s="13">
        <v>0</v>
      </c>
      <c r="G198" s="13">
        <v>0</v>
      </c>
      <c r="H198" s="13">
        <v>282833</v>
      </c>
      <c r="I198" s="13">
        <v>281920</v>
      </c>
      <c r="J198" s="13">
        <v>0</v>
      </c>
      <c r="M198" s="2"/>
      <c r="N198" s="2"/>
    </row>
    <row r="199" spans="1:14" ht="12.75">
      <c r="A199" s="4" t="s">
        <v>161</v>
      </c>
      <c r="C199" s="13">
        <v>1054962</v>
      </c>
      <c r="D199" s="13">
        <v>721099</v>
      </c>
      <c r="E199" s="13">
        <v>266410</v>
      </c>
      <c r="F199" s="13">
        <v>0</v>
      </c>
      <c r="G199" s="13">
        <v>3859</v>
      </c>
      <c r="H199" s="13">
        <v>330372</v>
      </c>
      <c r="I199" s="13">
        <v>1006510</v>
      </c>
      <c r="J199" s="13">
        <v>15848</v>
      </c>
      <c r="M199" s="2"/>
      <c r="N199" s="2"/>
    </row>
    <row r="200" spans="1:14" ht="12.75">
      <c r="A200" s="4">
        <v>2003</v>
      </c>
      <c r="C200" s="13">
        <v>2679613</v>
      </c>
      <c r="D200" s="13">
        <v>1401896</v>
      </c>
      <c r="E200" s="13">
        <v>966764</v>
      </c>
      <c r="F200" s="13">
        <v>0</v>
      </c>
      <c r="G200" s="13">
        <v>85247</v>
      </c>
      <c r="H200" s="13">
        <v>451817</v>
      </c>
      <c r="I200" s="13">
        <v>3234307</v>
      </c>
      <c r="J200" s="13">
        <v>6228</v>
      </c>
      <c r="M200" s="2"/>
      <c r="N200" s="2"/>
    </row>
    <row r="201" spans="1:14" ht="12.75">
      <c r="A201" s="14" t="s">
        <v>228</v>
      </c>
      <c r="B201" s="1" t="s">
        <v>19</v>
      </c>
      <c r="C201" s="13"/>
      <c r="D201" s="13"/>
      <c r="E201" s="13"/>
      <c r="F201" s="13"/>
      <c r="G201" s="13"/>
      <c r="H201" s="13"/>
      <c r="I201" s="13"/>
      <c r="J201" s="13"/>
      <c r="M201" s="2"/>
      <c r="N201" s="2"/>
    </row>
    <row r="202" spans="1:14" ht="12.75">
      <c r="A202" s="4">
        <v>2003</v>
      </c>
      <c r="B202" s="1" t="s">
        <v>20</v>
      </c>
      <c r="C202" s="13">
        <v>419569</v>
      </c>
      <c r="D202" s="13">
        <v>391859</v>
      </c>
      <c r="E202" s="13">
        <v>100</v>
      </c>
      <c r="F202" s="13">
        <v>28000</v>
      </c>
      <c r="G202" s="13">
        <v>0</v>
      </c>
      <c r="H202" s="13">
        <v>226236</v>
      </c>
      <c r="I202" s="13">
        <v>193331</v>
      </c>
      <c r="J202" s="13">
        <v>27500</v>
      </c>
      <c r="M202" s="2"/>
      <c r="N202" s="2"/>
    </row>
    <row r="203" spans="1:14" ht="12.75">
      <c r="A203" s="14" t="s">
        <v>229</v>
      </c>
      <c r="B203" s="1" t="s">
        <v>19</v>
      </c>
      <c r="C203" s="13"/>
      <c r="D203" s="13"/>
      <c r="E203" s="13"/>
      <c r="F203" s="13"/>
      <c r="G203" s="13"/>
      <c r="H203" s="13"/>
      <c r="I203" s="13"/>
      <c r="J203" s="13"/>
      <c r="M203" s="2"/>
      <c r="N203" s="2"/>
    </row>
    <row r="204" spans="1:14" ht="12.75">
      <c r="A204" s="4">
        <v>2003</v>
      </c>
      <c r="B204" s="1" t="s">
        <v>20</v>
      </c>
      <c r="C204" s="13">
        <v>306907</v>
      </c>
      <c r="D204" s="13">
        <v>94382</v>
      </c>
      <c r="E204" s="13">
        <v>5000</v>
      </c>
      <c r="F204" s="13">
        <v>210000</v>
      </c>
      <c r="G204" s="13">
        <v>0</v>
      </c>
      <c r="H204" s="13">
        <v>38033</v>
      </c>
      <c r="I204" s="13">
        <v>268874</v>
      </c>
      <c r="J204" s="13">
        <v>206000</v>
      </c>
      <c r="M204" s="2"/>
      <c r="N204" s="2"/>
    </row>
    <row r="205" spans="1:14" ht="12.75">
      <c r="A205"/>
      <c r="C205" s="13"/>
      <c r="D205" s="13"/>
      <c r="E205" s="13"/>
      <c r="F205" s="13"/>
      <c r="G205" s="13"/>
      <c r="H205" s="13"/>
      <c r="I205" s="13"/>
      <c r="J205" s="13"/>
      <c r="M205" s="2"/>
      <c r="N205" s="2"/>
    </row>
    <row r="206" spans="1:14" ht="13.5" thickBot="1">
      <c r="A206" s="10" t="s">
        <v>38</v>
      </c>
      <c r="C206" s="13"/>
      <c r="D206" s="13"/>
      <c r="E206" s="13"/>
      <c r="F206" s="13"/>
      <c r="G206" s="13"/>
      <c r="H206" s="13"/>
      <c r="I206" s="13"/>
      <c r="J206" s="13"/>
      <c r="N206" s="2"/>
    </row>
    <row r="207" spans="3:14" ht="12.75">
      <c r="C207" s="13"/>
      <c r="D207" s="13"/>
      <c r="E207" s="13"/>
      <c r="F207" s="13"/>
      <c r="G207" s="13"/>
      <c r="H207" s="13"/>
      <c r="I207" s="13"/>
      <c r="J207" s="13"/>
      <c r="N207" s="2"/>
    </row>
    <row r="208" spans="1:14" ht="12.75">
      <c r="A208" s="14" t="s">
        <v>269</v>
      </c>
      <c r="C208" s="13"/>
      <c r="D208" s="13"/>
      <c r="E208" s="13"/>
      <c r="F208" s="13"/>
      <c r="G208" s="13"/>
      <c r="H208" s="13"/>
      <c r="I208" s="13"/>
      <c r="J208" s="13"/>
      <c r="N208" s="2"/>
    </row>
    <row r="209" spans="1:14" ht="12.75">
      <c r="A209" s="4"/>
      <c r="C209" s="13"/>
      <c r="D209" s="13"/>
      <c r="E209" s="13"/>
      <c r="F209" s="13"/>
      <c r="G209" s="13"/>
      <c r="H209" s="13"/>
      <c r="I209" s="13"/>
      <c r="J209" s="13"/>
      <c r="M209" s="2"/>
      <c r="N209" s="2"/>
    </row>
    <row r="210" spans="1:14" ht="13.5" thickBot="1">
      <c r="A210" s="10" t="s">
        <v>39</v>
      </c>
      <c r="C210" s="13"/>
      <c r="D210" s="13"/>
      <c r="E210" s="13"/>
      <c r="F210" s="13"/>
      <c r="G210" s="13"/>
      <c r="H210" s="13"/>
      <c r="I210" s="13"/>
      <c r="J210" s="13"/>
      <c r="N210" s="2"/>
    </row>
    <row r="211" spans="1:14" ht="12.75">
      <c r="A211" s="8" t="s">
        <v>174</v>
      </c>
      <c r="B211" s="1" t="s">
        <v>19</v>
      </c>
      <c r="C211" s="13"/>
      <c r="D211" s="13"/>
      <c r="E211" s="13"/>
      <c r="F211" s="13"/>
      <c r="G211" s="13"/>
      <c r="H211" s="13"/>
      <c r="I211" s="13"/>
      <c r="J211" s="13"/>
      <c r="N211" s="2"/>
    </row>
    <row r="212" spans="1:14" ht="12.75">
      <c r="A212" s="4">
        <v>98</v>
      </c>
      <c r="B212" s="1" t="s">
        <v>15</v>
      </c>
      <c r="C212" s="13"/>
      <c r="D212" s="13"/>
      <c r="E212" s="13"/>
      <c r="F212" s="13"/>
      <c r="G212" s="13"/>
      <c r="H212" s="13"/>
      <c r="I212" s="13">
        <v>455624</v>
      </c>
      <c r="J212" s="13">
        <v>0</v>
      </c>
      <c r="N212" s="2"/>
    </row>
    <row r="213" spans="1:14" ht="12.75">
      <c r="A213" s="4" t="s">
        <v>160</v>
      </c>
      <c r="C213" s="13">
        <v>229770</v>
      </c>
      <c r="D213" s="13">
        <v>31377</v>
      </c>
      <c r="E213" s="13">
        <v>82000</v>
      </c>
      <c r="F213" s="13">
        <v>0</v>
      </c>
      <c r="G213" s="13">
        <v>0</v>
      </c>
      <c r="H213" s="13">
        <v>305912</v>
      </c>
      <c r="I213" s="13">
        <v>379482</v>
      </c>
      <c r="J213" s="13">
        <v>0</v>
      </c>
      <c r="M213" s="2"/>
      <c r="N213" s="2"/>
    </row>
    <row r="214" spans="1:14" ht="12.75">
      <c r="A214" s="4" t="s">
        <v>161</v>
      </c>
      <c r="C214" s="13">
        <v>289794</v>
      </c>
      <c r="D214" s="13">
        <v>98700</v>
      </c>
      <c r="E214" s="13">
        <v>129250</v>
      </c>
      <c r="F214" s="13">
        <v>0</v>
      </c>
      <c r="G214" s="13">
        <v>0</v>
      </c>
      <c r="H214" s="13">
        <v>307216</v>
      </c>
      <c r="I214" s="13">
        <v>362061</v>
      </c>
      <c r="J214" s="13">
        <v>0</v>
      </c>
      <c r="M214" s="2"/>
      <c r="N214" s="2"/>
    </row>
    <row r="215" spans="1:14" ht="12.75">
      <c r="A215" s="4">
        <v>2003</v>
      </c>
      <c r="C215" s="13">
        <v>2626948</v>
      </c>
      <c r="D215" s="13">
        <v>1960538</v>
      </c>
      <c r="E215" s="13">
        <v>593595</v>
      </c>
      <c r="F215" s="13">
        <v>0</v>
      </c>
      <c r="G215" s="13">
        <v>62000</v>
      </c>
      <c r="H215" s="13">
        <v>880045</v>
      </c>
      <c r="I215" s="13">
        <v>2108965</v>
      </c>
      <c r="J215" s="13">
        <v>162859</v>
      </c>
      <c r="M215" s="2"/>
      <c r="N215" s="2"/>
    </row>
    <row r="216" spans="1:14" ht="12.75">
      <c r="A216" s="14" t="s">
        <v>230</v>
      </c>
      <c r="B216" s="1" t="s">
        <v>14</v>
      </c>
      <c r="C216" s="13"/>
      <c r="D216" s="13"/>
      <c r="E216" s="13"/>
      <c r="F216" s="13"/>
      <c r="G216" s="13"/>
      <c r="H216" s="13"/>
      <c r="I216" s="13"/>
      <c r="J216" s="13"/>
      <c r="M216" s="2"/>
      <c r="N216" s="2"/>
    </row>
    <row r="217" spans="1:14" ht="12.75">
      <c r="A217" s="4">
        <v>2003</v>
      </c>
      <c r="B217" s="1" t="s">
        <v>20</v>
      </c>
      <c r="C217" s="19">
        <v>376766</v>
      </c>
      <c r="D217" s="19">
        <v>126766</v>
      </c>
      <c r="E217" s="19">
        <v>0</v>
      </c>
      <c r="F217" s="19">
        <v>250000</v>
      </c>
      <c r="G217" s="19">
        <v>0</v>
      </c>
      <c r="H217" s="19">
        <v>106677</v>
      </c>
      <c r="I217" s="19">
        <v>270089</v>
      </c>
      <c r="J217" s="19">
        <v>250000</v>
      </c>
      <c r="M217" s="2"/>
      <c r="N217" s="2"/>
    </row>
    <row r="218" spans="1:14" ht="12.75">
      <c r="A218"/>
      <c r="B218"/>
      <c r="N218" s="2"/>
    </row>
    <row r="219" spans="1:14" ht="13.5" thickBot="1">
      <c r="A219" s="10" t="s">
        <v>40</v>
      </c>
      <c r="C219" s="13"/>
      <c r="D219" s="13"/>
      <c r="E219" s="13"/>
      <c r="F219" s="13"/>
      <c r="G219" s="13"/>
      <c r="H219" s="13"/>
      <c r="I219" s="13"/>
      <c r="J219" s="13"/>
      <c r="N219" s="2"/>
    </row>
    <row r="220" spans="1:14" ht="12.75">
      <c r="A220" s="8" t="s">
        <v>175</v>
      </c>
      <c r="B220" s="1" t="s">
        <v>14</v>
      </c>
      <c r="C220" s="13"/>
      <c r="D220" s="13"/>
      <c r="E220" s="13"/>
      <c r="F220" s="13"/>
      <c r="G220" s="13"/>
      <c r="H220" s="13"/>
      <c r="I220" s="13"/>
      <c r="J220" s="13"/>
      <c r="N220" s="2"/>
    </row>
    <row r="221" spans="1:14" ht="12.75">
      <c r="A221" s="4">
        <v>98</v>
      </c>
      <c r="B221" s="1" t="s">
        <v>15</v>
      </c>
      <c r="C221" s="13"/>
      <c r="D221" s="13"/>
      <c r="E221" s="13"/>
      <c r="F221" s="13"/>
      <c r="G221" s="13"/>
      <c r="H221" s="13"/>
      <c r="I221" s="13">
        <v>169372</v>
      </c>
      <c r="J221" s="13">
        <v>10713</v>
      </c>
      <c r="N221" s="2"/>
    </row>
    <row r="222" spans="1:14" ht="12.75">
      <c r="A222" s="4" t="s">
        <v>160</v>
      </c>
      <c r="C222" s="13">
        <v>195036</v>
      </c>
      <c r="D222" s="13">
        <v>56120</v>
      </c>
      <c r="E222" s="13">
        <v>38608</v>
      </c>
      <c r="F222" s="13">
        <v>0</v>
      </c>
      <c r="G222" s="13">
        <v>0</v>
      </c>
      <c r="H222" s="13">
        <v>359810</v>
      </c>
      <c r="I222" s="13">
        <v>86984</v>
      </c>
      <c r="J222" s="13">
        <v>0</v>
      </c>
      <c r="M222" s="2"/>
      <c r="N222" s="2"/>
    </row>
    <row r="223" spans="1:14" ht="12.75">
      <c r="A223" s="4" t="s">
        <v>161</v>
      </c>
      <c r="C223" s="13">
        <v>784522</v>
      </c>
      <c r="D223" s="13">
        <v>610539</v>
      </c>
      <c r="E223" s="13">
        <v>151594</v>
      </c>
      <c r="F223" s="13">
        <v>0</v>
      </c>
      <c r="G223" s="13">
        <v>0</v>
      </c>
      <c r="H223" s="13">
        <v>306389</v>
      </c>
      <c r="I223" s="13">
        <v>667372</v>
      </c>
      <c r="J223" s="13">
        <v>0</v>
      </c>
      <c r="M223" s="2"/>
      <c r="N223" s="2"/>
    </row>
    <row r="224" spans="1:14" ht="12.75">
      <c r="A224" s="4">
        <v>2003</v>
      </c>
      <c r="C224" s="13">
        <v>4746179</v>
      </c>
      <c r="D224" s="13">
        <v>3592776</v>
      </c>
      <c r="E224" s="13">
        <v>1030688</v>
      </c>
      <c r="F224" s="13">
        <v>0</v>
      </c>
      <c r="G224" s="13">
        <v>93680</v>
      </c>
      <c r="H224" s="13">
        <v>1096158</v>
      </c>
      <c r="I224" s="13">
        <v>4317391</v>
      </c>
      <c r="J224" s="13">
        <v>0</v>
      </c>
      <c r="M224" s="2"/>
      <c r="N224" s="2"/>
    </row>
    <row r="225" spans="1:14" ht="12.75">
      <c r="A225" s="14" t="s">
        <v>231</v>
      </c>
      <c r="B225" s="1" t="s">
        <v>19</v>
      </c>
      <c r="C225" s="13"/>
      <c r="D225" s="13"/>
      <c r="E225" s="13"/>
      <c r="F225" s="13"/>
      <c r="G225" s="13"/>
      <c r="H225" s="13"/>
      <c r="I225" s="13"/>
      <c r="J225" s="13"/>
      <c r="N225" s="2"/>
    </row>
    <row r="226" spans="1:14" ht="12.75">
      <c r="A226" s="4">
        <v>2003</v>
      </c>
      <c r="B226" s="1" t="s">
        <v>20</v>
      </c>
      <c r="C226" s="13">
        <v>24066</v>
      </c>
      <c r="D226" s="13">
        <v>24066</v>
      </c>
      <c r="E226" s="13">
        <v>0</v>
      </c>
      <c r="F226" s="13">
        <v>0</v>
      </c>
      <c r="G226" s="13">
        <v>0</v>
      </c>
      <c r="H226" s="13">
        <v>23170</v>
      </c>
      <c r="I226" s="13">
        <v>896</v>
      </c>
      <c r="J226" s="13">
        <v>0</v>
      </c>
      <c r="M226" s="2"/>
      <c r="N226" s="2"/>
    </row>
    <row r="227" spans="1:14" ht="12.75">
      <c r="A227" s="14" t="s">
        <v>232</v>
      </c>
      <c r="B227" s="1" t="s">
        <v>19</v>
      </c>
      <c r="C227" s="13"/>
      <c r="D227" s="13"/>
      <c r="E227" s="13"/>
      <c r="F227" s="13"/>
      <c r="G227" s="13"/>
      <c r="H227" s="13"/>
      <c r="I227" s="13"/>
      <c r="J227" s="13"/>
      <c r="N227" s="2"/>
    </row>
    <row r="228" spans="1:14" ht="12.75">
      <c r="A228" s="4">
        <v>2003</v>
      </c>
      <c r="B228" s="1" t="s">
        <v>20</v>
      </c>
      <c r="C228" s="13">
        <v>935394</v>
      </c>
      <c r="D228" s="13">
        <v>726044</v>
      </c>
      <c r="E228" s="13">
        <v>181350</v>
      </c>
      <c r="F228" s="13">
        <v>3000</v>
      </c>
      <c r="G228" s="13">
        <v>25000</v>
      </c>
      <c r="H228" s="13">
        <v>325946</v>
      </c>
      <c r="I228" s="13">
        <v>609448</v>
      </c>
      <c r="J228" s="13">
        <v>0</v>
      </c>
      <c r="M228" s="2"/>
      <c r="N228" s="2"/>
    </row>
    <row r="229" spans="1:14" ht="12.75">
      <c r="A229"/>
      <c r="B229" s="17"/>
      <c r="C229" s="18"/>
      <c r="D229" s="18"/>
      <c r="E229" s="18"/>
      <c r="F229" s="18"/>
      <c r="G229" s="18"/>
      <c r="H229" s="18"/>
      <c r="I229" s="18"/>
      <c r="J229" s="18"/>
      <c r="N229" s="2"/>
    </row>
    <row r="230" spans="1:14" ht="12.75">
      <c r="A230"/>
      <c r="B230" s="17"/>
      <c r="C230" s="18"/>
      <c r="D230" s="18"/>
      <c r="E230" s="18"/>
      <c r="F230" s="18"/>
      <c r="G230" s="18"/>
      <c r="H230" s="18"/>
      <c r="I230" s="18"/>
      <c r="J230" s="18"/>
      <c r="N230" s="2"/>
    </row>
    <row r="231" spans="1:14" ht="12.75">
      <c r="A231"/>
      <c r="B231" s="17"/>
      <c r="C231" s="18"/>
      <c r="D231" s="18"/>
      <c r="E231" s="18"/>
      <c r="F231" s="18"/>
      <c r="G231" s="18"/>
      <c r="H231" s="18"/>
      <c r="I231" s="18"/>
      <c r="J231" s="18"/>
      <c r="N231" s="2"/>
    </row>
    <row r="232" spans="1:14" ht="12.75">
      <c r="A232"/>
      <c r="B232" s="17"/>
      <c r="C232" s="18"/>
      <c r="D232" s="18"/>
      <c r="E232" s="18"/>
      <c r="F232" s="18"/>
      <c r="G232" s="18"/>
      <c r="H232" s="18"/>
      <c r="I232" s="18"/>
      <c r="J232" s="18"/>
      <c r="N232" s="2"/>
    </row>
    <row r="233" spans="1:14" ht="12.75">
      <c r="A233"/>
      <c r="B233" s="17"/>
      <c r="C233" s="18"/>
      <c r="D233" s="18"/>
      <c r="E233" s="18"/>
      <c r="F233" s="18"/>
      <c r="G233" s="18"/>
      <c r="H233" s="18"/>
      <c r="I233" s="18"/>
      <c r="J233" s="18"/>
      <c r="N233" s="2"/>
    </row>
    <row r="234" spans="1:14" ht="12.75">
      <c r="A234"/>
      <c r="B234" s="17"/>
      <c r="C234" s="18"/>
      <c r="D234" s="18"/>
      <c r="E234" s="18"/>
      <c r="F234" s="18"/>
      <c r="G234" s="18"/>
      <c r="H234" s="18"/>
      <c r="I234" s="18"/>
      <c r="J234" s="18"/>
      <c r="N234" s="2"/>
    </row>
    <row r="235" spans="1:14" ht="12.75">
      <c r="A235"/>
      <c r="B235" s="17"/>
      <c r="C235" s="18"/>
      <c r="D235" s="18"/>
      <c r="E235" s="18"/>
      <c r="F235" s="18"/>
      <c r="G235" s="18"/>
      <c r="H235" s="18"/>
      <c r="I235" s="18"/>
      <c r="J235" s="18"/>
      <c r="N235" s="2"/>
    </row>
    <row r="236" spans="1:14" ht="12.75">
      <c r="A236"/>
      <c r="B236" s="17"/>
      <c r="C236" s="18"/>
      <c r="D236" s="18"/>
      <c r="E236" s="18"/>
      <c r="F236" s="18"/>
      <c r="G236" s="18"/>
      <c r="H236" s="18"/>
      <c r="I236" s="18"/>
      <c r="J236" s="18"/>
      <c r="N236" s="2"/>
    </row>
    <row r="237" spans="1:14" ht="12.75">
      <c r="A237"/>
      <c r="B237" s="17"/>
      <c r="C237" s="18"/>
      <c r="D237" s="18"/>
      <c r="E237" s="18"/>
      <c r="F237" s="18"/>
      <c r="G237" s="18"/>
      <c r="H237" s="18"/>
      <c r="I237" s="18"/>
      <c r="J237" s="18"/>
      <c r="N237" s="2"/>
    </row>
    <row r="238" spans="1:14" ht="12.75">
      <c r="A238"/>
      <c r="B238" s="17"/>
      <c r="C238" s="18"/>
      <c r="D238" s="18"/>
      <c r="E238" s="18"/>
      <c r="F238" s="18"/>
      <c r="G238" s="18"/>
      <c r="H238" s="18"/>
      <c r="I238" s="18"/>
      <c r="J238" s="18"/>
      <c r="N238" s="2"/>
    </row>
    <row r="239" spans="1:14" ht="12.75">
      <c r="A239"/>
      <c r="B239" s="17"/>
      <c r="C239" s="18"/>
      <c r="D239" s="18"/>
      <c r="E239" s="18"/>
      <c r="F239" s="18"/>
      <c r="G239" s="18"/>
      <c r="H239" s="18"/>
      <c r="I239" s="18"/>
      <c r="J239" s="18"/>
      <c r="N239" s="2"/>
    </row>
    <row r="240" spans="1:14" ht="12.75">
      <c r="A240"/>
      <c r="C240" s="13"/>
      <c r="D240" s="13"/>
      <c r="E240" s="3" t="s">
        <v>264</v>
      </c>
      <c r="F240" s="13"/>
      <c r="G240" s="13"/>
      <c r="H240" s="13"/>
      <c r="I240" s="13"/>
      <c r="J240" s="13"/>
      <c r="N240" s="2"/>
    </row>
    <row r="241" spans="1:14" ht="12.75">
      <c r="A241" s="4"/>
      <c r="B241" s="4"/>
      <c r="C241" s="3"/>
      <c r="D241" s="3" t="s">
        <v>0</v>
      </c>
      <c r="E241" s="3" t="s">
        <v>1</v>
      </c>
      <c r="F241" s="3" t="s">
        <v>2</v>
      </c>
      <c r="G241" s="3" t="s">
        <v>3</v>
      </c>
      <c r="H241" s="3"/>
      <c r="I241" s="3" t="s">
        <v>4</v>
      </c>
      <c r="J241" s="3" t="s">
        <v>5</v>
      </c>
      <c r="N241" s="2"/>
    </row>
    <row r="242" spans="1:14" ht="13.5" thickBot="1">
      <c r="A242" s="9" t="s">
        <v>2</v>
      </c>
      <c r="B242" s="5"/>
      <c r="C242" s="6" t="s">
        <v>6</v>
      </c>
      <c r="D242" s="6" t="s">
        <v>7</v>
      </c>
      <c r="E242" s="6" t="s">
        <v>7</v>
      </c>
      <c r="F242" s="6" t="s">
        <v>8</v>
      </c>
      <c r="G242" s="6" t="s">
        <v>9</v>
      </c>
      <c r="H242" s="6" t="s">
        <v>10</v>
      </c>
      <c r="I242" s="6" t="s">
        <v>11</v>
      </c>
      <c r="J242" s="6" t="s">
        <v>12</v>
      </c>
      <c r="N242" s="2"/>
    </row>
    <row r="243" spans="1:14" ht="13.5" thickBot="1">
      <c r="A243" s="10" t="s">
        <v>41</v>
      </c>
      <c r="C243" s="13"/>
      <c r="D243" s="13"/>
      <c r="E243" s="13"/>
      <c r="F243" s="13"/>
      <c r="G243" s="13"/>
      <c r="H243" s="13"/>
      <c r="I243" s="13"/>
      <c r="J243" s="13"/>
      <c r="N243" s="2"/>
    </row>
    <row r="244" spans="1:14" ht="12.75">
      <c r="A244" s="8" t="s">
        <v>176</v>
      </c>
      <c r="B244" s="1" t="s">
        <v>19</v>
      </c>
      <c r="C244" s="13"/>
      <c r="D244" s="13"/>
      <c r="E244" s="13"/>
      <c r="F244" s="13"/>
      <c r="G244" s="13"/>
      <c r="H244" s="13"/>
      <c r="I244" s="13"/>
      <c r="J244" s="13"/>
      <c r="N244" s="2"/>
    </row>
    <row r="245" spans="1:14" ht="12.75">
      <c r="A245" s="4">
        <v>98</v>
      </c>
      <c r="B245" s="1" t="s">
        <v>15</v>
      </c>
      <c r="C245" s="13"/>
      <c r="D245" s="13"/>
      <c r="E245" s="13"/>
      <c r="F245" s="13"/>
      <c r="G245" s="13"/>
      <c r="H245" s="13"/>
      <c r="I245" s="13">
        <v>7524</v>
      </c>
      <c r="J245" s="13">
        <v>6000</v>
      </c>
      <c r="N245" s="2"/>
    </row>
    <row r="246" spans="1:14" ht="12.75">
      <c r="A246" s="4" t="s">
        <v>160</v>
      </c>
      <c r="C246" s="13">
        <v>789868</v>
      </c>
      <c r="D246" s="13">
        <v>438000</v>
      </c>
      <c r="E246" s="13">
        <v>350636</v>
      </c>
      <c r="F246" s="13">
        <v>85000</v>
      </c>
      <c r="G246" s="13">
        <v>0</v>
      </c>
      <c r="H246" s="13">
        <v>327414</v>
      </c>
      <c r="I246" s="13">
        <v>241751</v>
      </c>
      <c r="J246" s="13">
        <v>0</v>
      </c>
      <c r="M246" s="2"/>
      <c r="N246" s="2"/>
    </row>
    <row r="247" spans="1:14" ht="12.75">
      <c r="A247" s="4" t="s">
        <v>161</v>
      </c>
      <c r="C247" s="13">
        <v>1500658</v>
      </c>
      <c r="D247" s="13">
        <v>1059734</v>
      </c>
      <c r="E247" s="13">
        <v>420311</v>
      </c>
      <c r="F247" s="13">
        <v>0</v>
      </c>
      <c r="G247" s="13">
        <v>0</v>
      </c>
      <c r="H247" s="13">
        <v>391028</v>
      </c>
      <c r="I247" s="13">
        <v>1351382</v>
      </c>
      <c r="J247" s="13">
        <v>0</v>
      </c>
      <c r="M247" s="2"/>
      <c r="N247" s="2"/>
    </row>
    <row r="248" spans="1:14" ht="12.75">
      <c r="A248" s="4">
        <v>2003</v>
      </c>
      <c r="C248" s="13">
        <v>4418239</v>
      </c>
      <c r="D248" s="13">
        <v>3185808</v>
      </c>
      <c r="E248" s="13">
        <v>1153101</v>
      </c>
      <c r="F248" s="13">
        <v>0</v>
      </c>
      <c r="G248" s="13">
        <v>8174</v>
      </c>
      <c r="H248" s="13">
        <v>1453112</v>
      </c>
      <c r="I248" s="13">
        <v>4316510</v>
      </c>
      <c r="J248" s="13">
        <v>0</v>
      </c>
      <c r="M248" s="2"/>
      <c r="N248" s="2"/>
    </row>
    <row r="249" spans="1:14" ht="12.75">
      <c r="A249" s="14" t="s">
        <v>237</v>
      </c>
      <c r="B249" s="1" t="s">
        <v>14</v>
      </c>
      <c r="C249" s="13"/>
      <c r="D249" s="13"/>
      <c r="E249" s="13"/>
      <c r="F249" s="13"/>
      <c r="G249" s="13"/>
      <c r="H249" s="13"/>
      <c r="I249" s="13"/>
      <c r="J249" s="13"/>
      <c r="M249" s="2"/>
      <c r="N249" s="2"/>
    </row>
    <row r="250" spans="1:14" ht="12.75">
      <c r="A250" s="4">
        <v>2003</v>
      </c>
      <c r="B250" s="1" t="s">
        <v>20</v>
      </c>
      <c r="C250" s="13">
        <v>133700</v>
      </c>
      <c r="D250" s="13">
        <v>119700</v>
      </c>
      <c r="E250" s="13">
        <v>12000</v>
      </c>
      <c r="F250" s="13">
        <v>2000</v>
      </c>
      <c r="G250" s="13">
        <v>0</v>
      </c>
      <c r="H250" s="13">
        <v>588</v>
      </c>
      <c r="I250" s="13">
        <v>133111</v>
      </c>
      <c r="J250" s="13">
        <v>0</v>
      </c>
      <c r="M250" s="2"/>
      <c r="N250" s="2"/>
    </row>
    <row r="251" spans="1:14" ht="12.75">
      <c r="A251" s="14" t="s">
        <v>238</v>
      </c>
      <c r="B251" s="1" t="s">
        <v>14</v>
      </c>
      <c r="C251" s="13"/>
      <c r="D251" s="13"/>
      <c r="E251" s="13"/>
      <c r="F251" s="13"/>
      <c r="G251" s="13"/>
      <c r="H251" s="13"/>
      <c r="I251" s="13"/>
      <c r="J251" s="13"/>
      <c r="M251" s="2"/>
      <c r="N251" s="2"/>
    </row>
    <row r="252" spans="1:14" ht="12.75">
      <c r="A252" s="4">
        <v>2003</v>
      </c>
      <c r="B252" s="1" t="s">
        <v>20</v>
      </c>
      <c r="C252" s="13">
        <v>5448</v>
      </c>
      <c r="D252" s="13">
        <v>5437</v>
      </c>
      <c r="E252" s="13">
        <v>2387</v>
      </c>
      <c r="F252" s="13">
        <v>0</v>
      </c>
      <c r="G252" s="13">
        <v>0</v>
      </c>
      <c r="H252" s="13">
        <v>6859</v>
      </c>
      <c r="I252" s="13">
        <v>412</v>
      </c>
      <c r="J252" s="13">
        <v>0</v>
      </c>
      <c r="M252" s="2"/>
      <c r="N252" s="2"/>
    </row>
    <row r="253" spans="1:14" ht="12.75">
      <c r="A253" s="14" t="s">
        <v>239</v>
      </c>
      <c r="B253" s="1" t="s">
        <v>14</v>
      </c>
      <c r="C253" s="13"/>
      <c r="D253" s="13"/>
      <c r="E253" s="13"/>
      <c r="F253" s="13"/>
      <c r="G253" s="13"/>
      <c r="H253" s="13"/>
      <c r="I253" s="13"/>
      <c r="J253" s="13"/>
      <c r="M253" s="2"/>
      <c r="N253" s="2"/>
    </row>
    <row r="254" spans="1:14" ht="12.75">
      <c r="A254" s="4">
        <v>2003</v>
      </c>
      <c r="B254" s="1" t="s">
        <v>20</v>
      </c>
      <c r="C254" s="13">
        <v>8849</v>
      </c>
      <c r="D254" s="13">
        <v>3206</v>
      </c>
      <c r="E254" s="13">
        <v>0</v>
      </c>
      <c r="F254" s="13">
        <v>5600</v>
      </c>
      <c r="G254" s="13">
        <v>0</v>
      </c>
      <c r="H254" s="13">
        <v>7421</v>
      </c>
      <c r="I254" s="13">
        <v>1427</v>
      </c>
      <c r="J254" s="13">
        <v>0</v>
      </c>
      <c r="M254" s="2"/>
      <c r="N254" s="2"/>
    </row>
    <row r="255" spans="1:14" ht="12.75">
      <c r="A255" s="14" t="s">
        <v>240</v>
      </c>
      <c r="B255" s="1" t="s">
        <v>14</v>
      </c>
      <c r="C255" s="13"/>
      <c r="D255" s="13"/>
      <c r="E255" s="13"/>
      <c r="F255" s="13"/>
      <c r="G255" s="13"/>
      <c r="H255" s="13"/>
      <c r="I255" s="13"/>
      <c r="J255" s="13"/>
      <c r="M255" s="2"/>
      <c r="N255" s="2"/>
    </row>
    <row r="256" spans="1:14" ht="12.75">
      <c r="A256" s="4">
        <v>2003</v>
      </c>
      <c r="B256" s="1" t="s">
        <v>20</v>
      </c>
      <c r="C256" s="13">
        <v>218748</v>
      </c>
      <c r="D256" s="13">
        <v>23345</v>
      </c>
      <c r="E256" s="13">
        <v>0</v>
      </c>
      <c r="F256" s="13">
        <v>200000</v>
      </c>
      <c r="G256" s="13">
        <v>0</v>
      </c>
      <c r="H256" s="13">
        <v>96106</v>
      </c>
      <c r="I256" s="13">
        <v>122641</v>
      </c>
      <c r="J256" s="13">
        <v>175000</v>
      </c>
      <c r="M256" s="2"/>
      <c r="N256" s="2"/>
    </row>
    <row r="257" spans="1:14" ht="12.75">
      <c r="A257"/>
      <c r="C257" s="13"/>
      <c r="D257" s="13"/>
      <c r="E257" s="13"/>
      <c r="F257" s="13"/>
      <c r="G257" s="13"/>
      <c r="H257" s="13"/>
      <c r="I257" s="13"/>
      <c r="J257" s="13"/>
      <c r="N257" s="2"/>
    </row>
    <row r="258" spans="1:14" ht="13.5" thickBot="1">
      <c r="A258" s="10" t="s">
        <v>42</v>
      </c>
      <c r="C258" s="13"/>
      <c r="D258" s="13"/>
      <c r="E258" s="13"/>
      <c r="F258" s="13"/>
      <c r="G258" s="13"/>
      <c r="H258" s="13"/>
      <c r="I258" s="13"/>
      <c r="J258" s="13"/>
      <c r="N258" s="2"/>
    </row>
    <row r="259" spans="1:14" ht="12.75">
      <c r="A259" s="8" t="s">
        <v>177</v>
      </c>
      <c r="B259" s="1" t="s">
        <v>14</v>
      </c>
      <c r="C259" s="13"/>
      <c r="D259" s="13"/>
      <c r="E259" s="13"/>
      <c r="F259" s="13"/>
      <c r="G259" s="13"/>
      <c r="H259" s="13"/>
      <c r="I259" s="13"/>
      <c r="J259" s="13"/>
      <c r="N259" s="2"/>
    </row>
    <row r="260" spans="1:14" ht="12.75">
      <c r="A260" s="4">
        <v>98</v>
      </c>
      <c r="B260" s="1" t="s">
        <v>15</v>
      </c>
      <c r="C260" s="13"/>
      <c r="D260" s="13"/>
      <c r="E260" s="13"/>
      <c r="F260" s="13"/>
      <c r="G260" s="13"/>
      <c r="H260" s="13"/>
      <c r="I260" s="13">
        <v>645825</v>
      </c>
      <c r="J260" s="13">
        <v>0</v>
      </c>
      <c r="N260" s="2"/>
    </row>
    <row r="261" spans="1:14" ht="12.75">
      <c r="A261" s="4" t="s">
        <v>160</v>
      </c>
      <c r="C261" s="13">
        <v>64236</v>
      </c>
      <c r="D261" s="13">
        <v>5575</v>
      </c>
      <c r="E261" s="13">
        <v>6579</v>
      </c>
      <c r="F261" s="13">
        <v>0</v>
      </c>
      <c r="G261" s="13">
        <v>0</v>
      </c>
      <c r="H261" s="13">
        <v>268712</v>
      </c>
      <c r="I261" s="13">
        <v>441349</v>
      </c>
      <c r="J261" s="13">
        <v>0</v>
      </c>
      <c r="M261" s="2"/>
      <c r="N261" s="2"/>
    </row>
    <row r="262" spans="1:14" ht="12.75">
      <c r="A262" s="4" t="s">
        <v>161</v>
      </c>
      <c r="C262" s="13">
        <v>277763</v>
      </c>
      <c r="D262" s="13">
        <v>140247</v>
      </c>
      <c r="E262" s="13">
        <v>99465</v>
      </c>
      <c r="F262" s="13">
        <v>0</v>
      </c>
      <c r="G262" s="13">
        <v>0</v>
      </c>
      <c r="H262" s="13">
        <v>350723</v>
      </c>
      <c r="I262" s="13">
        <v>368391</v>
      </c>
      <c r="J262" s="13">
        <v>0</v>
      </c>
      <c r="M262" s="2"/>
      <c r="N262" s="2"/>
    </row>
    <row r="263" spans="1:14" ht="12.75">
      <c r="A263" s="4">
        <v>2003</v>
      </c>
      <c r="C263" s="13">
        <v>1332587</v>
      </c>
      <c r="D263" s="13">
        <v>453469</v>
      </c>
      <c r="E263" s="13">
        <v>786893</v>
      </c>
      <c r="F263" s="13">
        <v>0</v>
      </c>
      <c r="G263" s="13">
        <v>84822</v>
      </c>
      <c r="H263" s="13">
        <v>292093</v>
      </c>
      <c r="I263" s="13">
        <v>1408885</v>
      </c>
      <c r="J263" s="13">
        <v>0</v>
      </c>
      <c r="M263" s="2"/>
      <c r="N263" s="2"/>
    </row>
    <row r="264" spans="1:14" ht="12.75">
      <c r="A264" s="14" t="s">
        <v>236</v>
      </c>
      <c r="B264" s="1" t="s">
        <v>19</v>
      </c>
      <c r="C264" s="13"/>
      <c r="D264" s="13"/>
      <c r="E264" s="13"/>
      <c r="F264" s="13"/>
      <c r="G264" s="13"/>
      <c r="H264" s="13"/>
      <c r="I264" s="13"/>
      <c r="J264" s="13"/>
      <c r="M264" s="2"/>
      <c r="N264" s="2"/>
    </row>
    <row r="265" spans="1:14" ht="12.75">
      <c r="A265" s="4">
        <v>2003</v>
      </c>
      <c r="B265" s="1" t="s">
        <v>20</v>
      </c>
      <c r="C265" s="13">
        <v>321906</v>
      </c>
      <c r="D265" s="13">
        <v>252893</v>
      </c>
      <c r="E265" s="13">
        <v>4000</v>
      </c>
      <c r="F265" s="13">
        <v>65000</v>
      </c>
      <c r="G265" s="13">
        <v>57524</v>
      </c>
      <c r="H265" s="13">
        <v>133505</v>
      </c>
      <c r="I265" s="13">
        <v>187904</v>
      </c>
      <c r="J265" s="13">
        <v>65000</v>
      </c>
      <c r="M265" s="2"/>
      <c r="N265" s="2"/>
    </row>
    <row r="266" spans="1:14" ht="12.75">
      <c r="A266" s="4"/>
      <c r="C266" s="13"/>
      <c r="D266" s="13"/>
      <c r="E266" s="13"/>
      <c r="F266" s="13"/>
      <c r="G266" s="13"/>
      <c r="H266" s="13"/>
      <c r="I266" s="13"/>
      <c r="J266" s="13"/>
      <c r="M266" s="2"/>
      <c r="N266" s="2"/>
    </row>
    <row r="267" spans="1:14" ht="13.5" thickBot="1">
      <c r="A267" s="10" t="s">
        <v>43</v>
      </c>
      <c r="C267" s="13"/>
      <c r="D267" s="13"/>
      <c r="E267" s="13"/>
      <c r="F267" s="13"/>
      <c r="G267" s="13"/>
      <c r="H267" s="13"/>
      <c r="I267" s="13"/>
      <c r="J267" s="13"/>
      <c r="N267" s="2"/>
    </row>
    <row r="268" spans="1:14" ht="12.75">
      <c r="A268" s="8" t="s">
        <v>178</v>
      </c>
      <c r="B268" s="1" t="s">
        <v>19</v>
      </c>
      <c r="C268" s="13"/>
      <c r="D268" s="13"/>
      <c r="E268" s="13"/>
      <c r="F268" s="13"/>
      <c r="G268" s="13"/>
      <c r="H268" s="13"/>
      <c r="I268" s="13"/>
      <c r="J268" s="13"/>
      <c r="N268" s="2"/>
    </row>
    <row r="269" spans="1:14" ht="12.75">
      <c r="A269" s="4">
        <v>98</v>
      </c>
      <c r="B269" s="1" t="s">
        <v>15</v>
      </c>
      <c r="C269" s="13"/>
      <c r="D269" s="13"/>
      <c r="E269" s="13"/>
      <c r="F269" s="13"/>
      <c r="G269" s="13"/>
      <c r="H269" s="13"/>
      <c r="I269" s="13">
        <v>153795</v>
      </c>
      <c r="J269" s="13">
        <v>337115</v>
      </c>
      <c r="N269" s="2"/>
    </row>
    <row r="270" spans="1:14" ht="12.75">
      <c r="A270" s="4" t="s">
        <v>160</v>
      </c>
      <c r="C270" s="13">
        <v>10267286</v>
      </c>
      <c r="D270" s="13">
        <v>9210584</v>
      </c>
      <c r="E270" s="13">
        <v>845990</v>
      </c>
      <c r="F270" s="13">
        <v>0</v>
      </c>
      <c r="G270" s="13">
        <v>31864</v>
      </c>
      <c r="H270" s="13">
        <v>1642158</v>
      </c>
      <c r="I270" s="13">
        <v>4544193</v>
      </c>
      <c r="J270" s="13">
        <v>241504</v>
      </c>
      <c r="M270" s="2"/>
      <c r="N270" s="2"/>
    </row>
    <row r="271" spans="1:14" ht="12.75">
      <c r="A271" s="4" t="s">
        <v>161</v>
      </c>
      <c r="C271" s="13">
        <v>10445871</v>
      </c>
      <c r="D271" s="13">
        <v>9324610</v>
      </c>
      <c r="E271" s="13">
        <v>336969</v>
      </c>
      <c r="F271" s="13">
        <v>0</v>
      </c>
      <c r="G271" s="13">
        <v>0</v>
      </c>
      <c r="H271" s="13">
        <v>1414809</v>
      </c>
      <c r="I271" s="13">
        <v>13575254</v>
      </c>
      <c r="J271" s="13">
        <v>111757</v>
      </c>
      <c r="M271" s="2"/>
      <c r="N271" s="2"/>
    </row>
    <row r="272" spans="1:14" ht="12.75">
      <c r="A272" s="4" t="s">
        <v>162</v>
      </c>
      <c r="C272" s="13">
        <v>8092748</v>
      </c>
      <c r="D272" s="13">
        <v>6722792</v>
      </c>
      <c r="E272" s="13">
        <v>590483</v>
      </c>
      <c r="F272" s="13">
        <v>0</v>
      </c>
      <c r="G272" s="13">
        <v>0</v>
      </c>
      <c r="H272" s="13">
        <v>1581680</v>
      </c>
      <c r="I272" s="13">
        <v>20086323</v>
      </c>
      <c r="J272" s="13">
        <v>120453</v>
      </c>
      <c r="M272" s="2"/>
      <c r="N272" s="2"/>
    </row>
    <row r="273" spans="1:14" ht="12.75">
      <c r="A273" s="14" t="s">
        <v>241</v>
      </c>
      <c r="B273" s="1" t="s">
        <v>14</v>
      </c>
      <c r="C273" s="13"/>
      <c r="D273" s="13"/>
      <c r="E273" s="13"/>
      <c r="F273" s="13"/>
      <c r="G273" s="13"/>
      <c r="H273" s="13"/>
      <c r="I273" s="13"/>
      <c r="J273" s="13"/>
      <c r="M273" s="2"/>
      <c r="N273" s="2"/>
    </row>
    <row r="274" spans="1:14" ht="12.75">
      <c r="A274" s="4">
        <v>2003</v>
      </c>
      <c r="B274" s="1" t="s">
        <v>20</v>
      </c>
      <c r="C274" s="19">
        <v>578244</v>
      </c>
      <c r="D274" s="19">
        <v>575744</v>
      </c>
      <c r="E274" s="19">
        <v>2500</v>
      </c>
      <c r="F274" s="19">
        <v>0</v>
      </c>
      <c r="G274" s="19">
        <v>0</v>
      </c>
      <c r="H274" s="19">
        <v>454841</v>
      </c>
      <c r="I274" s="19">
        <v>123391</v>
      </c>
      <c r="J274" s="19">
        <v>0</v>
      </c>
      <c r="M274" s="2"/>
      <c r="N274" s="2"/>
    </row>
    <row r="275" spans="13:14" ht="12.75">
      <c r="M275" s="2"/>
      <c r="N275" s="2"/>
    </row>
    <row r="276" spans="1:14" ht="13.5" thickBot="1">
      <c r="A276" s="10" t="s">
        <v>44</v>
      </c>
      <c r="C276" s="13"/>
      <c r="D276" s="13"/>
      <c r="E276" s="13"/>
      <c r="F276" s="13"/>
      <c r="G276" s="13"/>
      <c r="H276" s="13"/>
      <c r="I276" s="13"/>
      <c r="J276" s="13"/>
      <c r="N276" s="2"/>
    </row>
    <row r="277" spans="1:14" ht="12.75">
      <c r="A277" s="8" t="s">
        <v>233</v>
      </c>
      <c r="B277" s="1" t="s">
        <v>19</v>
      </c>
      <c r="C277" s="13"/>
      <c r="D277" s="13"/>
      <c r="E277" s="13"/>
      <c r="F277" s="13"/>
      <c r="G277" s="13"/>
      <c r="H277" s="13"/>
      <c r="I277" s="13"/>
      <c r="J277" s="13"/>
      <c r="N277" s="2"/>
    </row>
    <row r="278" spans="1:14" ht="12.75">
      <c r="A278" s="4">
        <v>2003</v>
      </c>
      <c r="B278" s="1" t="s">
        <v>25</v>
      </c>
      <c r="C278" s="13">
        <v>2153166</v>
      </c>
      <c r="D278" s="13">
        <v>2019122</v>
      </c>
      <c r="E278" s="13">
        <v>71700</v>
      </c>
      <c r="F278" s="13">
        <v>0</v>
      </c>
      <c r="G278" s="13">
        <v>48506</v>
      </c>
      <c r="H278" s="13">
        <v>288265</v>
      </c>
      <c r="I278" s="13">
        <v>1893812</v>
      </c>
      <c r="J278" s="13">
        <v>6801344</v>
      </c>
      <c r="M278" s="2"/>
      <c r="N278" s="2"/>
    </row>
    <row r="279" spans="1:14" ht="12.75">
      <c r="A279" s="14" t="s">
        <v>234</v>
      </c>
      <c r="B279" s="1" t="s">
        <v>14</v>
      </c>
      <c r="C279" s="13"/>
      <c r="D279" s="13"/>
      <c r="E279" s="13"/>
      <c r="F279" s="13"/>
      <c r="G279" s="13"/>
      <c r="H279" s="13"/>
      <c r="I279" s="13"/>
      <c r="J279" s="13"/>
      <c r="M279" s="2"/>
      <c r="N279" s="2"/>
    </row>
    <row r="280" spans="1:14" ht="12.75">
      <c r="A280" s="4">
        <v>2003</v>
      </c>
      <c r="B280" s="1" t="s">
        <v>25</v>
      </c>
      <c r="C280" s="13">
        <v>5803618</v>
      </c>
      <c r="D280" s="13">
        <v>2432017</v>
      </c>
      <c r="E280" s="13">
        <v>1187088</v>
      </c>
      <c r="F280" s="13">
        <v>0</v>
      </c>
      <c r="G280" s="13">
        <v>1681101</v>
      </c>
      <c r="H280" s="13">
        <v>793266</v>
      </c>
      <c r="I280" s="13">
        <v>5010350</v>
      </c>
      <c r="J280" s="13">
        <v>0</v>
      </c>
      <c r="M280" s="2"/>
      <c r="N280" s="2"/>
    </row>
    <row r="281" spans="1:14" ht="12.75">
      <c r="A281" s="4"/>
      <c r="C281" s="13"/>
      <c r="D281" s="13"/>
      <c r="E281" s="13"/>
      <c r="F281" s="13"/>
      <c r="G281" s="13"/>
      <c r="H281" s="13"/>
      <c r="I281" s="13"/>
      <c r="J281" s="13"/>
      <c r="M281" s="2"/>
      <c r="N281" s="2"/>
    </row>
    <row r="282" spans="1:14" ht="12.75">
      <c r="A282" s="4"/>
      <c r="C282" s="13"/>
      <c r="D282" s="13"/>
      <c r="E282" s="13"/>
      <c r="F282" s="13"/>
      <c r="G282" s="13"/>
      <c r="H282" s="13"/>
      <c r="I282" s="13"/>
      <c r="J282" s="13"/>
      <c r="M282" s="2"/>
      <c r="N282" s="2"/>
    </row>
    <row r="283" spans="1:14" ht="12.75">
      <c r="A283" s="4"/>
      <c r="C283" s="13"/>
      <c r="D283" s="13"/>
      <c r="E283" s="13"/>
      <c r="F283" s="13"/>
      <c r="G283" s="13"/>
      <c r="H283" s="13"/>
      <c r="I283" s="13"/>
      <c r="J283" s="13"/>
      <c r="M283" s="2"/>
      <c r="N283" s="2"/>
    </row>
    <row r="284" spans="1:14" ht="12.75">
      <c r="A284" s="4"/>
      <c r="C284" s="13"/>
      <c r="D284" s="13"/>
      <c r="E284" s="13"/>
      <c r="F284" s="13"/>
      <c r="G284" s="13"/>
      <c r="H284" s="13"/>
      <c r="I284" s="13"/>
      <c r="J284" s="13"/>
      <c r="M284" s="2"/>
      <c r="N284" s="2"/>
    </row>
    <row r="285" spans="1:14" ht="12.75">
      <c r="A285" s="4"/>
      <c r="C285" s="13"/>
      <c r="D285" s="13"/>
      <c r="E285" s="13"/>
      <c r="F285" s="13"/>
      <c r="G285" s="13"/>
      <c r="H285" s="13"/>
      <c r="I285" s="13"/>
      <c r="J285" s="13"/>
      <c r="M285" s="2"/>
      <c r="N285" s="2"/>
    </row>
    <row r="286" spans="1:14" ht="12.75">
      <c r="A286" s="4"/>
      <c r="C286" s="13"/>
      <c r="D286" s="13"/>
      <c r="E286" s="13"/>
      <c r="F286" s="13"/>
      <c r="G286" s="13"/>
      <c r="H286" s="13"/>
      <c r="I286" s="13"/>
      <c r="J286" s="13"/>
      <c r="M286" s="2"/>
      <c r="N286" s="2"/>
    </row>
    <row r="287" spans="1:14" ht="12.75">
      <c r="A287" s="4"/>
      <c r="C287" s="13"/>
      <c r="D287" s="13"/>
      <c r="E287" s="13"/>
      <c r="F287" s="13"/>
      <c r="G287" s="13"/>
      <c r="H287" s="13"/>
      <c r="I287" s="13"/>
      <c r="J287" s="13"/>
      <c r="M287" s="2"/>
      <c r="N287" s="2"/>
    </row>
    <row r="288" spans="1:14" ht="12.75">
      <c r="A288"/>
      <c r="C288" s="13"/>
      <c r="D288" s="13"/>
      <c r="E288" s="3" t="s">
        <v>264</v>
      </c>
      <c r="F288" s="13"/>
      <c r="G288" s="13"/>
      <c r="H288" s="13"/>
      <c r="I288" s="13"/>
      <c r="J288" s="13"/>
      <c r="M288" s="2"/>
      <c r="N288" s="2"/>
    </row>
    <row r="289" spans="1:14" ht="12.75">
      <c r="A289" s="4"/>
      <c r="B289" s="4"/>
      <c r="C289" s="3"/>
      <c r="D289" s="3" t="s">
        <v>0</v>
      </c>
      <c r="E289" s="3" t="s">
        <v>1</v>
      </c>
      <c r="F289" s="3" t="s">
        <v>2</v>
      </c>
      <c r="G289" s="3" t="s">
        <v>3</v>
      </c>
      <c r="H289" s="3"/>
      <c r="I289" s="3" t="s">
        <v>4</v>
      </c>
      <c r="J289" s="3" t="s">
        <v>5</v>
      </c>
      <c r="M289" s="2"/>
      <c r="N289" s="2"/>
    </row>
    <row r="290" spans="1:14" ht="13.5" thickBot="1">
      <c r="A290" s="9" t="s">
        <v>2</v>
      </c>
      <c r="B290" s="5"/>
      <c r="C290" s="6" t="s">
        <v>6</v>
      </c>
      <c r="D290" s="6" t="s">
        <v>7</v>
      </c>
      <c r="E290" s="6" t="s">
        <v>7</v>
      </c>
      <c r="F290" s="6" t="s">
        <v>8</v>
      </c>
      <c r="G290" s="6" t="s">
        <v>9</v>
      </c>
      <c r="H290" s="6" t="s">
        <v>10</v>
      </c>
      <c r="I290" s="6" t="s">
        <v>11</v>
      </c>
      <c r="J290" s="6" t="s">
        <v>12</v>
      </c>
      <c r="M290" s="2"/>
      <c r="N290" s="2"/>
    </row>
    <row r="291" spans="1:14" ht="13.5" thickBot="1">
      <c r="A291" s="10" t="s">
        <v>45</v>
      </c>
      <c r="C291" s="13"/>
      <c r="D291" s="13"/>
      <c r="E291" s="13"/>
      <c r="F291" s="13"/>
      <c r="G291" s="13"/>
      <c r="H291" s="13"/>
      <c r="I291" s="13"/>
      <c r="J291" s="13"/>
      <c r="N291" s="2"/>
    </row>
    <row r="292" spans="1:14" ht="12.75">
      <c r="A292" s="8" t="s">
        <v>179</v>
      </c>
      <c r="B292" s="1" t="s">
        <v>19</v>
      </c>
      <c r="C292" s="13"/>
      <c r="D292" s="13"/>
      <c r="E292" s="13"/>
      <c r="F292" s="13"/>
      <c r="G292" s="13"/>
      <c r="H292" s="13"/>
      <c r="I292" s="13"/>
      <c r="J292" s="13"/>
      <c r="N292" s="2"/>
    </row>
    <row r="293" spans="1:14" ht="12.75">
      <c r="A293" s="4">
        <v>98</v>
      </c>
      <c r="B293" s="1" t="s">
        <v>15</v>
      </c>
      <c r="C293" s="13"/>
      <c r="D293" s="13"/>
      <c r="E293" s="13"/>
      <c r="F293" s="13"/>
      <c r="G293" s="13"/>
      <c r="H293" s="13"/>
      <c r="I293" s="13">
        <v>213934</v>
      </c>
      <c r="J293" s="13">
        <v>0</v>
      </c>
      <c r="N293" s="2"/>
    </row>
    <row r="294" spans="1:14" ht="12.75">
      <c r="A294" s="4" t="s">
        <v>160</v>
      </c>
      <c r="C294" s="13">
        <v>78676</v>
      </c>
      <c r="D294" s="13">
        <v>17485</v>
      </c>
      <c r="E294" s="13">
        <v>41117</v>
      </c>
      <c r="F294" s="13">
        <v>0</v>
      </c>
      <c r="G294" s="13">
        <v>0</v>
      </c>
      <c r="H294" s="13">
        <v>173851</v>
      </c>
      <c r="I294" s="13">
        <v>118757</v>
      </c>
      <c r="J294" s="13">
        <v>0</v>
      </c>
      <c r="M294" s="2"/>
      <c r="N294" s="2"/>
    </row>
    <row r="295" spans="1:14" ht="12.75">
      <c r="A295" s="4" t="s">
        <v>161</v>
      </c>
      <c r="C295" s="13">
        <v>693715</v>
      </c>
      <c r="D295" s="13">
        <v>282103</v>
      </c>
      <c r="E295" s="13">
        <v>360680</v>
      </c>
      <c r="F295" s="13">
        <v>0</v>
      </c>
      <c r="G295" s="13">
        <v>21965</v>
      </c>
      <c r="H295" s="13">
        <v>249352</v>
      </c>
      <c r="I295" s="13">
        <v>563120</v>
      </c>
      <c r="J295" s="13">
        <v>0</v>
      </c>
      <c r="M295" s="2"/>
      <c r="N295" s="2"/>
    </row>
    <row r="296" spans="1:14" ht="12.75">
      <c r="A296" s="4">
        <v>2003</v>
      </c>
      <c r="C296" s="13">
        <v>1698124</v>
      </c>
      <c r="D296" s="13">
        <v>873054</v>
      </c>
      <c r="E296" s="13">
        <v>767212</v>
      </c>
      <c r="F296" s="13">
        <v>0</v>
      </c>
      <c r="G296" s="13">
        <v>0</v>
      </c>
      <c r="H296" s="13">
        <v>299425</v>
      </c>
      <c r="I296" s="13">
        <v>1961818</v>
      </c>
      <c r="J296" s="13">
        <v>0</v>
      </c>
      <c r="M296" s="2"/>
      <c r="N296" s="2"/>
    </row>
    <row r="297" spans="1:14" ht="12.75">
      <c r="A297" s="14" t="s">
        <v>235</v>
      </c>
      <c r="B297" s="1" t="s">
        <v>14</v>
      </c>
      <c r="C297" s="13"/>
      <c r="D297" s="13"/>
      <c r="E297" s="13"/>
      <c r="F297" s="13"/>
      <c r="G297" s="13"/>
      <c r="H297" s="13"/>
      <c r="I297" s="13"/>
      <c r="J297" s="13"/>
      <c r="M297" s="2"/>
      <c r="N297" s="2"/>
    </row>
    <row r="298" spans="1:14" ht="12.75">
      <c r="A298" s="4">
        <v>2003</v>
      </c>
      <c r="B298" s="1" t="s">
        <v>20</v>
      </c>
      <c r="C298" s="13">
        <v>168183</v>
      </c>
      <c r="D298" s="13">
        <v>165682</v>
      </c>
      <c r="E298" s="13">
        <v>2500</v>
      </c>
      <c r="F298" s="13">
        <v>0</v>
      </c>
      <c r="G298" s="13">
        <v>0</v>
      </c>
      <c r="H298" s="13">
        <v>51936</v>
      </c>
      <c r="I298" s="13">
        <v>116247</v>
      </c>
      <c r="J298" s="13">
        <v>13225</v>
      </c>
      <c r="M298" s="2"/>
      <c r="N298" s="2"/>
    </row>
    <row r="299" spans="1:14" ht="12.75">
      <c r="A299"/>
      <c r="C299" s="13"/>
      <c r="D299" s="13"/>
      <c r="E299" s="13"/>
      <c r="F299" s="13"/>
      <c r="G299" s="13"/>
      <c r="H299" s="13"/>
      <c r="I299" s="13"/>
      <c r="J299" s="13"/>
      <c r="N299" s="2"/>
    </row>
    <row r="300" spans="1:14" ht="13.5" thickBot="1">
      <c r="A300" s="10" t="s">
        <v>46</v>
      </c>
      <c r="C300" s="13"/>
      <c r="D300" s="13"/>
      <c r="E300" s="13"/>
      <c r="F300" s="13"/>
      <c r="G300" s="13"/>
      <c r="H300" s="13"/>
      <c r="I300" s="13"/>
      <c r="J300" s="13"/>
      <c r="N300" s="2"/>
    </row>
    <row r="301" spans="1:14" ht="12.75">
      <c r="A301" s="8" t="s">
        <v>180</v>
      </c>
      <c r="B301" s="1" t="s">
        <v>14</v>
      </c>
      <c r="C301" s="13"/>
      <c r="D301" s="13"/>
      <c r="E301" s="13"/>
      <c r="F301" s="13"/>
      <c r="G301" s="13"/>
      <c r="H301" s="13"/>
      <c r="I301" s="13"/>
      <c r="J301" s="13"/>
      <c r="N301" s="2"/>
    </row>
    <row r="302" spans="1:14" ht="12.75">
      <c r="A302" s="4">
        <v>98</v>
      </c>
      <c r="B302" s="1" t="s">
        <v>15</v>
      </c>
      <c r="C302" s="13"/>
      <c r="D302" s="13"/>
      <c r="E302" s="13"/>
      <c r="F302" s="13"/>
      <c r="G302" s="13"/>
      <c r="H302" s="13"/>
      <c r="I302" s="13">
        <v>638703</v>
      </c>
      <c r="J302" s="13">
        <v>0</v>
      </c>
      <c r="M302" s="2"/>
      <c r="N302" s="2"/>
    </row>
    <row r="303" spans="1:14" ht="12.75">
      <c r="A303" s="4" t="s">
        <v>160</v>
      </c>
      <c r="B303"/>
      <c r="C303" s="13">
        <v>757500</v>
      </c>
      <c r="D303" s="13">
        <v>591909</v>
      </c>
      <c r="E303" s="13">
        <v>96707</v>
      </c>
      <c r="F303" s="13">
        <v>0</v>
      </c>
      <c r="G303" s="13">
        <v>35333</v>
      </c>
      <c r="H303" s="13">
        <v>359291</v>
      </c>
      <c r="I303" s="13">
        <v>1019568</v>
      </c>
      <c r="J303" s="13">
        <v>0</v>
      </c>
      <c r="M303" s="2"/>
      <c r="N303" s="2"/>
    </row>
    <row r="304" spans="1:14" ht="12.75">
      <c r="A304" s="4" t="s">
        <v>161</v>
      </c>
      <c r="B304"/>
      <c r="C304" s="19">
        <v>1987518</v>
      </c>
      <c r="D304" s="19">
        <v>1596922</v>
      </c>
      <c r="E304" s="19">
        <v>314348</v>
      </c>
      <c r="F304" s="19">
        <v>0</v>
      </c>
      <c r="G304" s="19">
        <v>0</v>
      </c>
      <c r="H304" s="19">
        <v>663158</v>
      </c>
      <c r="I304" s="19">
        <v>2361272</v>
      </c>
      <c r="J304" s="19">
        <v>0</v>
      </c>
      <c r="M304" s="2"/>
      <c r="N304" s="2"/>
    </row>
    <row r="305" spans="1:14" ht="12.75">
      <c r="A305" s="4">
        <v>2003</v>
      </c>
      <c r="B305"/>
      <c r="C305" s="19">
        <v>3354680</v>
      </c>
      <c r="D305" s="19">
        <v>2521644</v>
      </c>
      <c r="E305" s="19">
        <v>809944</v>
      </c>
      <c r="F305" s="19">
        <v>0</v>
      </c>
      <c r="G305" s="19">
        <v>0</v>
      </c>
      <c r="H305" s="19">
        <v>1080805</v>
      </c>
      <c r="I305" s="19">
        <v>4635146</v>
      </c>
      <c r="J305" s="19">
        <v>0</v>
      </c>
      <c r="M305" s="2"/>
      <c r="N305" s="2"/>
    </row>
    <row r="306" spans="1:14" ht="12.75">
      <c r="A306" s="14" t="s">
        <v>242</v>
      </c>
      <c r="B306" t="s">
        <v>19</v>
      </c>
      <c r="N306" s="2"/>
    </row>
    <row r="307" spans="1:14" ht="12.75">
      <c r="A307" s="4">
        <v>2003</v>
      </c>
      <c r="B307" t="s">
        <v>20</v>
      </c>
      <c r="C307" s="19">
        <v>514551</v>
      </c>
      <c r="D307" s="19">
        <v>484953</v>
      </c>
      <c r="E307" s="19">
        <v>8775</v>
      </c>
      <c r="F307" s="19">
        <v>0</v>
      </c>
      <c r="G307" s="19">
        <v>0</v>
      </c>
      <c r="H307" s="19">
        <v>338418</v>
      </c>
      <c r="I307" s="19">
        <v>176131</v>
      </c>
      <c r="J307" s="19">
        <v>0</v>
      </c>
      <c r="M307" s="2"/>
      <c r="N307" s="2"/>
    </row>
    <row r="308" spans="1:14" ht="12.75">
      <c r="A308" s="4"/>
      <c r="B308"/>
      <c r="N308" s="2"/>
    </row>
    <row r="309" spans="1:14" ht="13.5" thickBot="1">
      <c r="A309" s="10" t="s">
        <v>47</v>
      </c>
      <c r="C309" s="13"/>
      <c r="D309" s="13"/>
      <c r="E309" s="13"/>
      <c r="F309" s="13"/>
      <c r="G309" s="13"/>
      <c r="H309" s="13"/>
      <c r="I309" s="13"/>
      <c r="J309" s="13"/>
      <c r="N309" s="2"/>
    </row>
    <row r="310" spans="1:14" ht="12.75">
      <c r="A310" s="14" t="s">
        <v>243</v>
      </c>
      <c r="B310" s="1" t="s">
        <v>14</v>
      </c>
      <c r="C310" s="13"/>
      <c r="D310" s="13"/>
      <c r="E310" s="13"/>
      <c r="F310" s="13"/>
      <c r="G310" s="13"/>
      <c r="H310" s="13"/>
      <c r="I310" s="13"/>
      <c r="J310" s="13"/>
      <c r="M310" s="2"/>
      <c r="N310" s="2"/>
    </row>
    <row r="311" spans="1:14" ht="12.75">
      <c r="A311" s="4">
        <v>2003</v>
      </c>
      <c r="B311" s="1" t="s">
        <v>25</v>
      </c>
      <c r="C311" s="13">
        <v>567520</v>
      </c>
      <c r="D311" s="13">
        <v>491017</v>
      </c>
      <c r="E311" s="13">
        <v>72500</v>
      </c>
      <c r="F311" s="13">
        <v>4000</v>
      </c>
      <c r="G311" s="13">
        <v>0</v>
      </c>
      <c r="H311" s="13">
        <v>138773</v>
      </c>
      <c r="I311" s="13">
        <v>428746</v>
      </c>
      <c r="J311" s="13">
        <v>7024</v>
      </c>
      <c r="M311" s="2"/>
      <c r="N311" s="2"/>
    </row>
    <row r="312" spans="1:14" ht="12.75">
      <c r="A312" s="14" t="s">
        <v>244</v>
      </c>
      <c r="B312" s="1" t="s">
        <v>19</v>
      </c>
      <c r="C312" s="13"/>
      <c r="D312" s="13"/>
      <c r="E312" s="13"/>
      <c r="F312" s="13"/>
      <c r="G312" s="13"/>
      <c r="H312" s="13"/>
      <c r="I312" s="13"/>
      <c r="J312" s="13"/>
      <c r="M312" s="2"/>
      <c r="N312" s="2"/>
    </row>
    <row r="313" spans="1:14" ht="12.75">
      <c r="A313" s="4">
        <v>2003</v>
      </c>
      <c r="B313" s="1" t="s">
        <v>25</v>
      </c>
      <c r="C313" s="13">
        <v>1094420</v>
      </c>
      <c r="D313" s="13">
        <v>561178</v>
      </c>
      <c r="E313" s="13">
        <v>114700</v>
      </c>
      <c r="F313" s="13">
        <v>0</v>
      </c>
      <c r="G313" s="13">
        <v>383092</v>
      </c>
      <c r="H313" s="13">
        <v>68902</v>
      </c>
      <c r="I313" s="13">
        <v>1025518</v>
      </c>
      <c r="J313" s="13">
        <v>0</v>
      </c>
      <c r="M313" s="2"/>
      <c r="N313" s="2"/>
    </row>
    <row r="314" spans="1:14" ht="12.75">
      <c r="A314" s="14" t="s">
        <v>245</v>
      </c>
      <c r="B314" s="1" t="s">
        <v>19</v>
      </c>
      <c r="C314" s="13"/>
      <c r="D314" s="13"/>
      <c r="E314" s="13"/>
      <c r="F314" s="13"/>
      <c r="G314" s="13"/>
      <c r="H314" s="13"/>
      <c r="I314" s="13"/>
      <c r="J314" s="13"/>
      <c r="M314" s="2"/>
      <c r="N314" s="2"/>
    </row>
    <row r="315" spans="1:14" ht="12.75">
      <c r="A315" s="4">
        <v>2003</v>
      </c>
      <c r="B315" s="1" t="s">
        <v>25</v>
      </c>
      <c r="C315" s="13">
        <v>9660</v>
      </c>
      <c r="D315" s="13">
        <v>9660</v>
      </c>
      <c r="E315" s="13">
        <v>0</v>
      </c>
      <c r="F315" s="13">
        <v>0</v>
      </c>
      <c r="G315" s="13">
        <v>0</v>
      </c>
      <c r="H315" s="13">
        <v>7596</v>
      </c>
      <c r="I315" s="13">
        <v>2062</v>
      </c>
      <c r="J315" s="13">
        <v>0</v>
      </c>
      <c r="M315" s="2"/>
      <c r="N315" s="2"/>
    </row>
    <row r="316" spans="1:14" ht="12.75">
      <c r="A316"/>
      <c r="C316" s="13"/>
      <c r="D316" s="13"/>
      <c r="E316" s="13"/>
      <c r="F316" s="13"/>
      <c r="G316" s="13"/>
      <c r="H316" s="13"/>
      <c r="I316" s="13"/>
      <c r="J316" s="13"/>
      <c r="M316" s="2"/>
      <c r="N316" s="2"/>
    </row>
    <row r="317" spans="1:14" ht="13.5" thickBot="1">
      <c r="A317" s="10" t="s">
        <v>48</v>
      </c>
      <c r="C317" s="13"/>
      <c r="D317" s="13"/>
      <c r="E317" s="13"/>
      <c r="F317" s="13"/>
      <c r="G317" s="13"/>
      <c r="H317" s="13"/>
      <c r="I317" s="13"/>
      <c r="J317" s="13"/>
      <c r="N317" s="2"/>
    </row>
    <row r="318" spans="1:14" ht="12.75">
      <c r="A318" s="8" t="s">
        <v>181</v>
      </c>
      <c r="B318" s="1" t="s">
        <v>19</v>
      </c>
      <c r="C318" s="13"/>
      <c r="D318" s="13"/>
      <c r="E318" s="13"/>
      <c r="F318" s="13"/>
      <c r="G318" s="13"/>
      <c r="H318" s="13"/>
      <c r="I318" s="13"/>
      <c r="J318" s="13"/>
      <c r="N318" s="2"/>
    </row>
    <row r="319" spans="1:14" ht="12.75">
      <c r="A319" s="4">
        <v>98</v>
      </c>
      <c r="B319" s="1" t="s">
        <v>15</v>
      </c>
      <c r="C319" s="13"/>
      <c r="D319" s="13"/>
      <c r="E319" s="13"/>
      <c r="F319" s="13"/>
      <c r="G319" s="13"/>
      <c r="H319" s="13"/>
      <c r="I319" s="13">
        <v>446227</v>
      </c>
      <c r="J319" s="13">
        <v>0</v>
      </c>
      <c r="N319" s="2"/>
    </row>
    <row r="320" spans="1:14" ht="12.75">
      <c r="A320" s="4" t="s">
        <v>160</v>
      </c>
      <c r="C320" s="13">
        <v>153170</v>
      </c>
      <c r="D320" s="13">
        <v>29605</v>
      </c>
      <c r="E320" s="13">
        <v>11000</v>
      </c>
      <c r="F320" s="13">
        <v>0</v>
      </c>
      <c r="G320" s="13">
        <v>0</v>
      </c>
      <c r="H320" s="13">
        <v>301242</v>
      </c>
      <c r="I320" s="13">
        <v>297144</v>
      </c>
      <c r="J320" s="13">
        <v>0</v>
      </c>
      <c r="M320" s="2"/>
      <c r="N320" s="2"/>
    </row>
    <row r="321" spans="1:14" ht="12.75">
      <c r="A321" s="4" t="s">
        <v>161</v>
      </c>
      <c r="C321" s="13">
        <v>1103218</v>
      </c>
      <c r="D321" s="13">
        <v>919012</v>
      </c>
      <c r="E321" s="13">
        <v>144994</v>
      </c>
      <c r="F321" s="13">
        <v>0</v>
      </c>
      <c r="G321" s="13">
        <v>0</v>
      </c>
      <c r="H321" s="13">
        <v>359359</v>
      </c>
      <c r="I321" s="13">
        <v>1041005</v>
      </c>
      <c r="J321" s="13">
        <v>0</v>
      </c>
      <c r="M321" s="2"/>
      <c r="N321" s="2"/>
    </row>
    <row r="322" spans="1:14" ht="12.75">
      <c r="A322" s="4">
        <v>2003</v>
      </c>
      <c r="B322" s="7"/>
      <c r="C322" s="13">
        <v>2458465</v>
      </c>
      <c r="D322" s="13">
        <v>1923301</v>
      </c>
      <c r="E322" s="13">
        <v>512786</v>
      </c>
      <c r="F322" s="13">
        <v>0</v>
      </c>
      <c r="G322" s="13">
        <v>10000</v>
      </c>
      <c r="H322" s="13">
        <v>384449</v>
      </c>
      <c r="I322" s="13">
        <v>3115023</v>
      </c>
      <c r="J322" s="13">
        <v>0</v>
      </c>
      <c r="M322" s="2"/>
      <c r="N322" s="2"/>
    </row>
    <row r="323" spans="3:14" ht="12.75">
      <c r="C323" s="13"/>
      <c r="D323" s="13"/>
      <c r="E323" s="13"/>
      <c r="F323" s="13"/>
      <c r="G323" s="13"/>
      <c r="H323" s="13"/>
      <c r="I323" s="13"/>
      <c r="J323" s="13"/>
      <c r="M323" s="2"/>
      <c r="N323" s="2"/>
    </row>
    <row r="324" spans="3:14" ht="12.75">
      <c r="C324" s="13"/>
      <c r="D324" s="13"/>
      <c r="E324" s="13"/>
      <c r="F324" s="13"/>
      <c r="G324" s="13"/>
      <c r="H324" s="13"/>
      <c r="I324" s="13"/>
      <c r="J324" s="13"/>
      <c r="M324" s="2"/>
      <c r="N324" s="2"/>
    </row>
    <row r="325" spans="3:14" ht="12.75">
      <c r="C325" s="13"/>
      <c r="D325" s="13"/>
      <c r="E325" s="13"/>
      <c r="F325" s="13"/>
      <c r="G325" s="13"/>
      <c r="H325" s="13"/>
      <c r="I325" s="13"/>
      <c r="J325" s="13"/>
      <c r="M325" s="2"/>
      <c r="N325" s="2"/>
    </row>
    <row r="326" spans="3:14" ht="12.75">
      <c r="C326" s="13"/>
      <c r="D326" s="13"/>
      <c r="E326" s="13"/>
      <c r="F326" s="13"/>
      <c r="G326" s="13"/>
      <c r="H326" s="13"/>
      <c r="I326" s="13"/>
      <c r="J326" s="13"/>
      <c r="M326" s="2"/>
      <c r="N326" s="2"/>
    </row>
    <row r="327" spans="3:14" ht="12.75">
      <c r="C327" s="13"/>
      <c r="D327" s="13"/>
      <c r="E327" s="13"/>
      <c r="F327" s="13"/>
      <c r="G327" s="13"/>
      <c r="H327" s="13"/>
      <c r="I327" s="13"/>
      <c r="J327" s="13"/>
      <c r="M327" s="2"/>
      <c r="N327" s="2"/>
    </row>
    <row r="328" spans="3:14" ht="12.75">
      <c r="C328" s="13"/>
      <c r="D328" s="13"/>
      <c r="E328" s="13"/>
      <c r="F328" s="13"/>
      <c r="G328" s="13"/>
      <c r="H328" s="13"/>
      <c r="I328" s="13"/>
      <c r="J328" s="13"/>
      <c r="M328" s="2"/>
      <c r="N328" s="2"/>
    </row>
    <row r="329" spans="3:14" ht="12.75">
      <c r="C329" s="13"/>
      <c r="D329" s="13"/>
      <c r="E329" s="13"/>
      <c r="F329" s="13"/>
      <c r="G329" s="13"/>
      <c r="H329" s="13"/>
      <c r="I329" s="13"/>
      <c r="J329" s="13"/>
      <c r="M329" s="2"/>
      <c r="N329" s="2"/>
    </row>
    <row r="330" spans="3:14" ht="12.75">
      <c r="C330" s="13"/>
      <c r="D330" s="13"/>
      <c r="E330" s="13"/>
      <c r="F330" s="13"/>
      <c r="G330" s="13"/>
      <c r="H330" s="13"/>
      <c r="I330" s="13"/>
      <c r="J330" s="13"/>
      <c r="M330" s="2"/>
      <c r="N330" s="2"/>
    </row>
    <row r="331" spans="3:14" ht="12.75">
      <c r="C331" s="13"/>
      <c r="D331" s="13"/>
      <c r="E331" s="13"/>
      <c r="F331" s="13"/>
      <c r="G331" s="13"/>
      <c r="H331" s="13"/>
      <c r="I331" s="13"/>
      <c r="J331" s="13"/>
      <c r="M331" s="2"/>
      <c r="N331" s="2"/>
    </row>
    <row r="332" spans="3:14" ht="12.75">
      <c r="C332" s="13"/>
      <c r="D332" s="13"/>
      <c r="E332" s="13"/>
      <c r="F332" s="13"/>
      <c r="G332" s="13"/>
      <c r="H332" s="13"/>
      <c r="I332" s="13"/>
      <c r="J332" s="13"/>
      <c r="M332" s="2"/>
      <c r="N332" s="2"/>
    </row>
    <row r="333" spans="3:14" ht="12.75">
      <c r="C333" s="13"/>
      <c r="D333" s="13"/>
      <c r="E333" s="13"/>
      <c r="F333" s="13"/>
      <c r="G333" s="13"/>
      <c r="H333" s="13"/>
      <c r="I333" s="13"/>
      <c r="J333" s="13"/>
      <c r="M333" s="2"/>
      <c r="N333" s="2"/>
    </row>
    <row r="334" spans="3:14" ht="12.75">
      <c r="C334" s="13"/>
      <c r="D334" s="13"/>
      <c r="E334" s="13"/>
      <c r="F334" s="13"/>
      <c r="G334" s="13"/>
      <c r="H334" s="13"/>
      <c r="I334" s="13"/>
      <c r="J334" s="13"/>
      <c r="M334" s="2"/>
      <c r="N334" s="2"/>
    </row>
    <row r="335" spans="3:14" ht="12.75">
      <c r="C335" s="13"/>
      <c r="D335" s="13"/>
      <c r="E335" s="13"/>
      <c r="F335" s="13"/>
      <c r="G335" s="13"/>
      <c r="H335" s="13"/>
      <c r="I335" s="13"/>
      <c r="J335" s="13"/>
      <c r="M335" s="2"/>
      <c r="N335" s="2"/>
    </row>
    <row r="336" spans="1:14" ht="12.75">
      <c r="A336"/>
      <c r="C336" s="13"/>
      <c r="D336" s="13"/>
      <c r="E336" s="3" t="s">
        <v>264</v>
      </c>
      <c r="F336" s="13"/>
      <c r="G336" s="13"/>
      <c r="H336" s="13"/>
      <c r="I336" s="13"/>
      <c r="J336" s="13"/>
      <c r="M336" s="2"/>
      <c r="N336" s="2"/>
    </row>
    <row r="337" spans="1:14" ht="12.75">
      <c r="A337" s="4"/>
      <c r="B337" s="4"/>
      <c r="C337" s="3"/>
      <c r="D337" s="3" t="s">
        <v>0</v>
      </c>
      <c r="E337" s="3" t="s">
        <v>1</v>
      </c>
      <c r="F337" s="3" t="s">
        <v>2</v>
      </c>
      <c r="G337" s="3" t="s">
        <v>3</v>
      </c>
      <c r="H337" s="3"/>
      <c r="I337" s="3" t="s">
        <v>4</v>
      </c>
      <c r="J337" s="3" t="s">
        <v>5</v>
      </c>
      <c r="M337" s="2"/>
      <c r="N337" s="2"/>
    </row>
    <row r="338" spans="1:14" ht="13.5" thickBot="1">
      <c r="A338" s="9" t="s">
        <v>2</v>
      </c>
      <c r="B338" s="5"/>
      <c r="C338" s="6" t="s">
        <v>6</v>
      </c>
      <c r="D338" s="6" t="s">
        <v>7</v>
      </c>
      <c r="E338" s="6" t="s">
        <v>7</v>
      </c>
      <c r="F338" s="6" t="s">
        <v>8</v>
      </c>
      <c r="G338" s="6" t="s">
        <v>9</v>
      </c>
      <c r="H338" s="6" t="s">
        <v>10</v>
      </c>
      <c r="I338" s="6" t="s">
        <v>11</v>
      </c>
      <c r="J338" s="6" t="s">
        <v>12</v>
      </c>
      <c r="M338" s="2"/>
      <c r="N338" s="2"/>
    </row>
    <row r="339" spans="1:14" ht="13.5" thickBot="1">
      <c r="A339" s="10" t="s">
        <v>49</v>
      </c>
      <c r="C339" s="13"/>
      <c r="D339" s="13"/>
      <c r="E339" s="13"/>
      <c r="F339" s="13"/>
      <c r="G339" s="13"/>
      <c r="H339" s="13"/>
      <c r="I339" s="13"/>
      <c r="J339" s="13"/>
      <c r="N339" s="2"/>
    </row>
    <row r="340" spans="1:14" ht="12.75">
      <c r="A340" s="8" t="s">
        <v>182</v>
      </c>
      <c r="B340" s="1" t="s">
        <v>14</v>
      </c>
      <c r="C340" s="13"/>
      <c r="D340" s="13"/>
      <c r="E340" s="13"/>
      <c r="F340" s="13"/>
      <c r="G340" s="13"/>
      <c r="H340" s="13"/>
      <c r="I340" s="13"/>
      <c r="J340" s="13"/>
      <c r="N340" s="2"/>
    </row>
    <row r="341" spans="1:14" ht="12.75">
      <c r="A341" s="4">
        <v>98</v>
      </c>
      <c r="B341" s="1" t="s">
        <v>15</v>
      </c>
      <c r="C341" s="13"/>
      <c r="D341" s="13"/>
      <c r="E341" s="13"/>
      <c r="F341" s="13"/>
      <c r="G341" s="13"/>
      <c r="H341" s="13"/>
      <c r="I341" s="13">
        <v>2661115</v>
      </c>
      <c r="J341" s="13">
        <v>0</v>
      </c>
      <c r="N341" s="2"/>
    </row>
    <row r="342" spans="1:14" ht="12.75">
      <c r="A342" s="4" t="s">
        <v>160</v>
      </c>
      <c r="C342" s="13">
        <v>428692</v>
      </c>
      <c r="D342" s="13">
        <v>101209</v>
      </c>
      <c r="E342" s="13">
        <v>10350</v>
      </c>
      <c r="F342" s="13">
        <v>0</v>
      </c>
      <c r="G342" s="13">
        <v>604</v>
      </c>
      <c r="H342" s="13">
        <v>354884</v>
      </c>
      <c r="I342" s="13">
        <v>2734923</v>
      </c>
      <c r="J342" s="13">
        <v>0</v>
      </c>
      <c r="M342" s="2"/>
      <c r="N342" s="2"/>
    </row>
    <row r="343" spans="1:14" ht="12.75">
      <c r="A343" s="4" t="s">
        <v>161</v>
      </c>
      <c r="C343" s="13">
        <v>4411485</v>
      </c>
      <c r="D343" s="13">
        <v>3617350</v>
      </c>
      <c r="E343" s="13">
        <v>669009</v>
      </c>
      <c r="F343" s="13">
        <v>0</v>
      </c>
      <c r="G343" s="13">
        <v>0</v>
      </c>
      <c r="H343" s="13">
        <v>1226855</v>
      </c>
      <c r="I343" s="13">
        <v>5917802</v>
      </c>
      <c r="J343" s="13">
        <v>0</v>
      </c>
      <c r="M343" s="2"/>
      <c r="N343" s="2"/>
    </row>
    <row r="344" spans="1:14" ht="12.75">
      <c r="A344" s="4">
        <v>2003</v>
      </c>
      <c r="C344" s="13">
        <v>6645135</v>
      </c>
      <c r="D344" s="13">
        <v>5252875</v>
      </c>
      <c r="E344" s="13">
        <v>1035840</v>
      </c>
      <c r="F344" s="13">
        <v>0</v>
      </c>
      <c r="G344" s="13">
        <v>64165</v>
      </c>
      <c r="H344" s="13">
        <v>3327824</v>
      </c>
      <c r="I344" s="13">
        <v>9235112</v>
      </c>
      <c r="J344" s="13">
        <v>0</v>
      </c>
      <c r="M344" s="2"/>
      <c r="N344" s="2"/>
    </row>
    <row r="345" spans="1:14" ht="12.75">
      <c r="A345" s="14" t="s">
        <v>246</v>
      </c>
      <c r="B345" s="1" t="s">
        <v>14</v>
      </c>
      <c r="C345" s="13"/>
      <c r="D345" s="13"/>
      <c r="E345" s="13"/>
      <c r="F345" s="13"/>
      <c r="G345" s="13"/>
      <c r="H345" s="13"/>
      <c r="I345" s="13"/>
      <c r="J345" s="13"/>
      <c r="M345" s="2"/>
      <c r="N345" s="2"/>
    </row>
    <row r="346" spans="1:14" ht="12.75">
      <c r="A346" s="4">
        <v>2003</v>
      </c>
      <c r="B346" s="1" t="s">
        <v>20</v>
      </c>
      <c r="C346" s="13">
        <v>2485005</v>
      </c>
      <c r="D346" s="13">
        <v>2174154</v>
      </c>
      <c r="E346" s="13">
        <v>105766</v>
      </c>
      <c r="F346" s="13">
        <v>170000</v>
      </c>
      <c r="G346" s="13">
        <v>0</v>
      </c>
      <c r="H346" s="13">
        <v>1055573</v>
      </c>
      <c r="I346" s="13">
        <v>2091083</v>
      </c>
      <c r="J346" s="13">
        <v>165000</v>
      </c>
      <c r="M346" s="2"/>
      <c r="N346" s="2"/>
    </row>
    <row r="347" spans="1:14" ht="12.75">
      <c r="A347" s="14" t="s">
        <v>247</v>
      </c>
      <c r="B347" s="1" t="s">
        <v>19</v>
      </c>
      <c r="C347" s="13"/>
      <c r="D347" s="13"/>
      <c r="E347" s="13"/>
      <c r="F347" s="13"/>
      <c r="G347" s="13"/>
      <c r="H347" s="13"/>
      <c r="I347" s="13"/>
      <c r="J347" s="13"/>
      <c r="M347" s="2"/>
      <c r="N347" s="2"/>
    </row>
    <row r="348" spans="1:14" ht="12.75">
      <c r="A348" s="4">
        <v>2003</v>
      </c>
      <c r="B348" s="1" t="s">
        <v>20</v>
      </c>
      <c r="C348" s="13">
        <v>40098</v>
      </c>
      <c r="D348" s="13">
        <v>10098</v>
      </c>
      <c r="E348" s="13">
        <v>0</v>
      </c>
      <c r="F348" s="13">
        <v>30000</v>
      </c>
      <c r="G348" s="13">
        <v>0</v>
      </c>
      <c r="H348" s="13">
        <v>29277</v>
      </c>
      <c r="I348" s="13">
        <v>10820</v>
      </c>
      <c r="J348" s="13">
        <v>0</v>
      </c>
      <c r="M348" s="2"/>
      <c r="N348" s="2"/>
    </row>
    <row r="349" spans="1:14" ht="12.75">
      <c r="A349" s="14" t="s">
        <v>248</v>
      </c>
      <c r="B349" s="1" t="s">
        <v>19</v>
      </c>
      <c r="C349" s="13"/>
      <c r="D349" s="13"/>
      <c r="E349" s="13"/>
      <c r="F349" s="13"/>
      <c r="G349" s="13"/>
      <c r="H349" s="13"/>
      <c r="I349" s="13"/>
      <c r="J349" s="13"/>
      <c r="M349" s="2"/>
      <c r="N349" s="2"/>
    </row>
    <row r="350" spans="1:14" ht="12.75">
      <c r="A350" s="4">
        <v>2003</v>
      </c>
      <c r="B350" s="1" t="s">
        <v>20</v>
      </c>
      <c r="C350" s="13">
        <v>1027855</v>
      </c>
      <c r="D350" s="13">
        <v>708105</v>
      </c>
      <c r="E350" s="13">
        <v>99850</v>
      </c>
      <c r="F350" s="13">
        <v>0</v>
      </c>
      <c r="G350" s="13">
        <v>174582</v>
      </c>
      <c r="H350" s="13">
        <v>229512</v>
      </c>
      <c r="I350" s="13">
        <v>798342</v>
      </c>
      <c r="J350" s="13">
        <v>25200</v>
      </c>
      <c r="M350" s="2"/>
      <c r="N350" s="2"/>
    </row>
    <row r="351" spans="1:14" ht="12.75">
      <c r="A351"/>
      <c r="B351"/>
      <c r="N351" s="2"/>
    </row>
    <row r="352" spans="1:14" ht="13.5" thickBot="1">
      <c r="A352" s="10" t="s">
        <v>50</v>
      </c>
      <c r="C352" s="13"/>
      <c r="D352" s="13"/>
      <c r="E352" s="13"/>
      <c r="F352" s="13"/>
      <c r="G352" s="13"/>
      <c r="H352" s="13"/>
      <c r="I352" s="13"/>
      <c r="J352" s="13"/>
      <c r="N352" s="2"/>
    </row>
    <row r="353" spans="1:14" ht="12.75">
      <c r="A353" s="8" t="s">
        <v>249</v>
      </c>
      <c r="B353" s="1" t="s">
        <v>19</v>
      </c>
      <c r="C353" s="13"/>
      <c r="D353" s="13"/>
      <c r="E353" s="13"/>
      <c r="F353" s="13"/>
      <c r="G353" s="13"/>
      <c r="H353" s="13"/>
      <c r="I353" s="13"/>
      <c r="J353" s="13"/>
      <c r="N353" s="2"/>
    </row>
    <row r="354" spans="1:14" ht="12.75">
      <c r="A354" s="4">
        <v>2003</v>
      </c>
      <c r="B354" s="1" t="s">
        <v>25</v>
      </c>
      <c r="C354" s="13">
        <v>378515</v>
      </c>
      <c r="D354" s="13">
        <v>220515</v>
      </c>
      <c r="E354" s="13">
        <v>0</v>
      </c>
      <c r="F354" s="13">
        <v>160000</v>
      </c>
      <c r="G354" s="13">
        <v>0</v>
      </c>
      <c r="H354" s="13">
        <v>19685</v>
      </c>
      <c r="I354" s="13">
        <v>358830</v>
      </c>
      <c r="J354" s="13">
        <v>0</v>
      </c>
      <c r="M354" s="2"/>
      <c r="N354" s="2"/>
    </row>
    <row r="355" spans="1:14" ht="12.75">
      <c r="A355" s="14" t="s">
        <v>250</v>
      </c>
      <c r="B355" s="1" t="s">
        <v>19</v>
      </c>
      <c r="C355" s="13"/>
      <c r="D355" s="13"/>
      <c r="E355" s="13"/>
      <c r="F355" s="13"/>
      <c r="G355" s="13"/>
      <c r="H355" s="13"/>
      <c r="I355" s="13"/>
      <c r="J355" s="13"/>
      <c r="M355" s="2"/>
      <c r="N355" s="2"/>
    </row>
    <row r="356" spans="1:14" ht="12.75">
      <c r="A356" s="4">
        <v>2003</v>
      </c>
      <c r="B356" s="1" t="s">
        <v>25</v>
      </c>
      <c r="C356" s="13">
        <v>149525</v>
      </c>
      <c r="D356" s="13">
        <v>145025</v>
      </c>
      <c r="E356" s="13">
        <v>2500</v>
      </c>
      <c r="F356" s="13">
        <v>2000</v>
      </c>
      <c r="G356" s="13">
        <v>0</v>
      </c>
      <c r="H356" s="13">
        <v>122014</v>
      </c>
      <c r="I356" s="13">
        <v>27510</v>
      </c>
      <c r="J356" s="13">
        <v>0</v>
      </c>
      <c r="M356" s="2"/>
      <c r="N356" s="2"/>
    </row>
    <row r="357" spans="1:14" ht="12.75">
      <c r="A357" s="14" t="s">
        <v>251</v>
      </c>
      <c r="B357" s="1" t="s">
        <v>19</v>
      </c>
      <c r="C357" s="13"/>
      <c r="D357" s="13"/>
      <c r="E357" s="13"/>
      <c r="F357" s="13"/>
      <c r="G357" s="13"/>
      <c r="H357" s="13"/>
      <c r="I357" s="13"/>
      <c r="J357" s="13"/>
      <c r="M357" s="2"/>
      <c r="N357" s="2"/>
    </row>
    <row r="358" spans="1:14" ht="12.75">
      <c r="A358" s="4">
        <v>2003</v>
      </c>
      <c r="B358" s="1" t="s">
        <v>25</v>
      </c>
      <c r="C358" s="13">
        <v>864814</v>
      </c>
      <c r="D358" s="13">
        <v>747814</v>
      </c>
      <c r="E358" s="13">
        <v>58000</v>
      </c>
      <c r="F358" s="13">
        <v>0</v>
      </c>
      <c r="G358" s="13">
        <v>25000</v>
      </c>
      <c r="H358" s="13">
        <v>187252</v>
      </c>
      <c r="I358" s="13">
        <v>677560</v>
      </c>
      <c r="J358" s="13">
        <v>0</v>
      </c>
      <c r="M358" s="2"/>
      <c r="N358" s="2"/>
    </row>
    <row r="359" spans="1:14" ht="12.75">
      <c r="A359" s="14" t="s">
        <v>252</v>
      </c>
      <c r="B359" s="1" t="s">
        <v>14</v>
      </c>
      <c r="C359" s="13"/>
      <c r="D359" s="13"/>
      <c r="E359" s="13"/>
      <c r="F359" s="13"/>
      <c r="G359" s="13"/>
      <c r="H359" s="13"/>
      <c r="I359" s="13"/>
      <c r="J359" s="13"/>
      <c r="M359" s="2"/>
      <c r="N359" s="2"/>
    </row>
    <row r="360" spans="1:14" ht="12.75">
      <c r="A360" s="4">
        <v>2003</v>
      </c>
      <c r="B360" s="1" t="s">
        <v>25</v>
      </c>
      <c r="C360" s="13">
        <v>862439</v>
      </c>
      <c r="D360" s="13">
        <v>854017</v>
      </c>
      <c r="E360" s="13">
        <v>7500</v>
      </c>
      <c r="F360" s="13">
        <v>0</v>
      </c>
      <c r="G360" s="13">
        <v>0</v>
      </c>
      <c r="H360" s="13">
        <v>38823</v>
      </c>
      <c r="I360" s="13">
        <v>823615</v>
      </c>
      <c r="J360" s="13">
        <v>0</v>
      </c>
      <c r="M360" s="2"/>
      <c r="N360" s="2"/>
    </row>
    <row r="361" spans="1:14" ht="12.75">
      <c r="A361" s="14" t="s">
        <v>253</v>
      </c>
      <c r="B361" s="1" t="s">
        <v>14</v>
      </c>
      <c r="C361" s="13"/>
      <c r="D361" s="13"/>
      <c r="E361" s="13"/>
      <c r="F361" s="13"/>
      <c r="G361" s="13"/>
      <c r="H361" s="13"/>
      <c r="I361" s="13"/>
      <c r="J361" s="13"/>
      <c r="M361" s="2"/>
      <c r="N361" s="2"/>
    </row>
    <row r="362" spans="1:14" ht="12.75">
      <c r="A362" s="4">
        <v>2003</v>
      </c>
      <c r="B362" s="1" t="s">
        <v>25</v>
      </c>
      <c r="C362" s="13">
        <v>1823780</v>
      </c>
      <c r="D362" s="13">
        <v>1462825</v>
      </c>
      <c r="E362" s="13">
        <v>343234</v>
      </c>
      <c r="F362" s="13">
        <v>0</v>
      </c>
      <c r="G362" s="13">
        <v>0</v>
      </c>
      <c r="H362" s="13">
        <v>480149</v>
      </c>
      <c r="I362" s="13">
        <v>1343631</v>
      </c>
      <c r="J362" s="13">
        <v>0</v>
      </c>
      <c r="M362" s="2"/>
      <c r="N362" s="2"/>
    </row>
    <row r="363" spans="1:14" ht="12.75">
      <c r="A363" s="14" t="s">
        <v>254</v>
      </c>
      <c r="B363" s="1" t="s">
        <v>14</v>
      </c>
      <c r="C363" s="13"/>
      <c r="D363" s="13"/>
      <c r="E363" s="13"/>
      <c r="F363" s="13"/>
      <c r="G363" s="13"/>
      <c r="H363" s="13"/>
      <c r="I363" s="13"/>
      <c r="J363" s="13"/>
      <c r="M363" s="2"/>
      <c r="N363" s="2"/>
    </row>
    <row r="364" spans="1:14" ht="12.75">
      <c r="A364" s="4">
        <v>2003</v>
      </c>
      <c r="B364" s="1" t="s">
        <v>25</v>
      </c>
      <c r="C364" s="13">
        <v>88191</v>
      </c>
      <c r="D364" s="13">
        <v>82466</v>
      </c>
      <c r="E364" s="13">
        <v>0</v>
      </c>
      <c r="F364" s="13">
        <v>5700</v>
      </c>
      <c r="G364" s="13">
        <v>0</v>
      </c>
      <c r="H364" s="13">
        <v>85364</v>
      </c>
      <c r="I364" s="13">
        <v>2827</v>
      </c>
      <c r="J364" s="13">
        <v>3000</v>
      </c>
      <c r="M364" s="2"/>
      <c r="N364" s="2"/>
    </row>
    <row r="365" spans="1:14" ht="12.75">
      <c r="A365" s="14" t="s">
        <v>255</v>
      </c>
      <c r="B365" s="1" t="s">
        <v>14</v>
      </c>
      <c r="C365" s="13"/>
      <c r="D365" s="13"/>
      <c r="E365" s="13"/>
      <c r="F365" s="13"/>
      <c r="G365" s="13"/>
      <c r="H365" s="13"/>
      <c r="I365" s="13"/>
      <c r="J365" s="13"/>
      <c r="M365" s="2"/>
      <c r="N365" s="2"/>
    </row>
    <row r="366" spans="1:14" ht="12.75">
      <c r="A366" s="4">
        <v>2003</v>
      </c>
      <c r="B366" s="1" t="s">
        <v>25</v>
      </c>
      <c r="C366" s="13">
        <v>1195757</v>
      </c>
      <c r="D366" s="13">
        <v>165979</v>
      </c>
      <c r="E366" s="13">
        <v>1250</v>
      </c>
      <c r="F366" s="13">
        <v>1000000</v>
      </c>
      <c r="G366" s="13">
        <v>0</v>
      </c>
      <c r="H366" s="13">
        <v>1065787</v>
      </c>
      <c r="I366" s="13">
        <v>129969</v>
      </c>
      <c r="J366" s="13">
        <v>1000000</v>
      </c>
      <c r="M366" s="2"/>
      <c r="N366" s="2"/>
    </row>
    <row r="367" spans="1:14" ht="12.75">
      <c r="A367" s="4"/>
      <c r="C367" s="13"/>
      <c r="D367" s="13"/>
      <c r="E367" s="13"/>
      <c r="F367" s="13"/>
      <c r="G367" s="13"/>
      <c r="H367" s="13"/>
      <c r="I367" s="13"/>
      <c r="J367" s="13"/>
      <c r="M367" s="2"/>
      <c r="N367" s="2"/>
    </row>
    <row r="368" spans="1:14" ht="13.5" thickBot="1">
      <c r="A368" s="10" t="s">
        <v>51</v>
      </c>
      <c r="C368" s="13"/>
      <c r="D368" s="13"/>
      <c r="E368" s="13"/>
      <c r="F368" s="13"/>
      <c r="G368" s="13"/>
      <c r="H368" s="13"/>
      <c r="I368" s="13"/>
      <c r="J368" s="13"/>
      <c r="N368" s="2"/>
    </row>
    <row r="369" spans="1:14" ht="12.75">
      <c r="A369" s="8" t="s">
        <v>183</v>
      </c>
      <c r="B369" s="1" t="s">
        <v>19</v>
      </c>
      <c r="C369" s="13"/>
      <c r="D369" s="13"/>
      <c r="E369" s="13"/>
      <c r="F369" s="13"/>
      <c r="G369" s="13"/>
      <c r="H369" s="13"/>
      <c r="I369" s="13"/>
      <c r="J369" s="13"/>
      <c r="N369" s="2"/>
    </row>
    <row r="370" spans="1:14" ht="12.75">
      <c r="A370" s="4">
        <v>98</v>
      </c>
      <c r="B370" s="1" t="s">
        <v>15</v>
      </c>
      <c r="C370" s="13"/>
      <c r="D370" s="13"/>
      <c r="E370" s="13"/>
      <c r="F370" s="13"/>
      <c r="G370" s="13"/>
      <c r="H370" s="13"/>
      <c r="I370" s="13">
        <v>1049992</v>
      </c>
      <c r="J370" s="13">
        <v>0</v>
      </c>
      <c r="N370" s="2"/>
    </row>
    <row r="371" spans="1:14" ht="12.75">
      <c r="A371" s="4" t="s">
        <v>160</v>
      </c>
      <c r="C371" s="13">
        <v>587311</v>
      </c>
      <c r="D371" s="13">
        <v>153148</v>
      </c>
      <c r="E371" s="13">
        <v>144500</v>
      </c>
      <c r="F371" s="13">
        <v>0</v>
      </c>
      <c r="G371" s="13">
        <v>0</v>
      </c>
      <c r="H371" s="13">
        <v>1043423</v>
      </c>
      <c r="I371" s="13">
        <v>799355</v>
      </c>
      <c r="J371" s="13">
        <v>0</v>
      </c>
      <c r="M371" s="2"/>
      <c r="N371" s="2"/>
    </row>
    <row r="372" spans="1:14" ht="12.75">
      <c r="A372" s="4" t="s">
        <v>161</v>
      </c>
      <c r="C372" s="13">
        <v>1450056</v>
      </c>
      <c r="D372" s="13">
        <v>977123</v>
      </c>
      <c r="E372" s="13">
        <v>448569</v>
      </c>
      <c r="F372" s="13">
        <v>0</v>
      </c>
      <c r="G372" s="13">
        <v>69557</v>
      </c>
      <c r="H372" s="13">
        <v>834267</v>
      </c>
      <c r="I372" s="13">
        <v>1415144</v>
      </c>
      <c r="J372" s="13">
        <v>0</v>
      </c>
      <c r="M372" s="2"/>
      <c r="N372" s="2"/>
    </row>
    <row r="373" spans="1:14" ht="12.75">
      <c r="A373" s="4">
        <v>2003</v>
      </c>
      <c r="C373" s="13">
        <v>5731738</v>
      </c>
      <c r="D373" s="13">
        <v>4293352</v>
      </c>
      <c r="E373" s="13">
        <v>1336862</v>
      </c>
      <c r="F373" s="13">
        <v>0</v>
      </c>
      <c r="G373" s="13">
        <v>67343</v>
      </c>
      <c r="H373" s="13">
        <v>3248373</v>
      </c>
      <c r="I373" s="13">
        <v>3898511</v>
      </c>
      <c r="J373" s="13">
        <v>0</v>
      </c>
      <c r="M373" s="2"/>
      <c r="N373" s="2"/>
    </row>
    <row r="374" spans="1:14" ht="12.75">
      <c r="A374" s="8" t="s">
        <v>256</v>
      </c>
      <c r="B374" s="1" t="s">
        <v>14</v>
      </c>
      <c r="C374" s="13"/>
      <c r="D374" s="13"/>
      <c r="E374" s="13"/>
      <c r="F374" s="13"/>
      <c r="G374" s="13"/>
      <c r="H374" s="13"/>
      <c r="I374" s="13"/>
      <c r="J374" s="13"/>
      <c r="M374" s="2"/>
      <c r="N374" s="2"/>
    </row>
    <row r="375" spans="1:14" ht="12.75">
      <c r="A375" s="4">
        <v>2003</v>
      </c>
      <c r="B375" s="1" t="s">
        <v>20</v>
      </c>
      <c r="C375" s="13">
        <v>20022</v>
      </c>
      <c r="D375" s="13">
        <v>0</v>
      </c>
      <c r="E375" s="13">
        <v>0</v>
      </c>
      <c r="F375" s="13">
        <v>0</v>
      </c>
      <c r="G375" s="13">
        <v>0</v>
      </c>
      <c r="H375" s="13">
        <v>23794</v>
      </c>
      <c r="I375" s="13">
        <v>3942</v>
      </c>
      <c r="J375" s="13">
        <v>0</v>
      </c>
      <c r="M375" s="2"/>
      <c r="N375" s="2"/>
    </row>
    <row r="376" spans="2:14" ht="12.75">
      <c r="B376" s="15"/>
      <c r="C376" s="13"/>
      <c r="D376" s="13"/>
      <c r="E376" s="13"/>
      <c r="F376" s="13"/>
      <c r="G376" s="13"/>
      <c r="H376" s="13"/>
      <c r="I376" s="13"/>
      <c r="J376" s="13"/>
      <c r="N376" s="2"/>
    </row>
    <row r="377" spans="2:14" ht="12.75">
      <c r="B377" s="15"/>
      <c r="C377" s="13"/>
      <c r="D377" s="13"/>
      <c r="E377" s="13"/>
      <c r="F377" s="13"/>
      <c r="G377" s="13"/>
      <c r="H377" s="13"/>
      <c r="I377" s="13"/>
      <c r="J377" s="13"/>
      <c r="N377" s="2"/>
    </row>
    <row r="378" spans="2:14" ht="12.75">
      <c r="B378" s="15"/>
      <c r="C378" s="13"/>
      <c r="D378" s="13"/>
      <c r="E378" s="13"/>
      <c r="F378" s="13"/>
      <c r="G378" s="13"/>
      <c r="H378" s="13"/>
      <c r="I378" s="13"/>
      <c r="J378" s="13"/>
      <c r="N378" s="2"/>
    </row>
    <row r="379" spans="2:14" ht="12.75">
      <c r="B379" s="15"/>
      <c r="C379" s="13"/>
      <c r="D379" s="13"/>
      <c r="E379" s="13"/>
      <c r="F379" s="13"/>
      <c r="G379" s="13"/>
      <c r="H379" s="13"/>
      <c r="I379" s="13"/>
      <c r="J379" s="13"/>
      <c r="N379" s="2"/>
    </row>
    <row r="380" spans="2:14" ht="12.75">
      <c r="B380" s="15"/>
      <c r="C380" s="13"/>
      <c r="D380" s="13"/>
      <c r="E380" s="13"/>
      <c r="F380" s="13"/>
      <c r="G380" s="13"/>
      <c r="H380" s="13"/>
      <c r="I380" s="13"/>
      <c r="J380" s="13"/>
      <c r="N380" s="2"/>
    </row>
    <row r="381" spans="2:14" ht="12.75">
      <c r="B381" s="15"/>
      <c r="C381" s="13"/>
      <c r="D381" s="13"/>
      <c r="E381" s="13"/>
      <c r="F381" s="13"/>
      <c r="G381" s="13"/>
      <c r="H381" s="13"/>
      <c r="I381" s="13"/>
      <c r="J381" s="13"/>
      <c r="N381" s="2"/>
    </row>
    <row r="382" spans="2:14" ht="12.75">
      <c r="B382" s="15"/>
      <c r="C382" s="13"/>
      <c r="D382" s="13"/>
      <c r="E382" s="13"/>
      <c r="F382" s="13"/>
      <c r="G382" s="13"/>
      <c r="H382" s="13"/>
      <c r="I382" s="13"/>
      <c r="J382" s="13"/>
      <c r="N382" s="2"/>
    </row>
    <row r="383" spans="2:14" ht="12.75">
      <c r="B383" s="15"/>
      <c r="C383" s="13"/>
      <c r="D383" s="13"/>
      <c r="E383" s="13"/>
      <c r="F383" s="13"/>
      <c r="G383" s="13"/>
      <c r="H383" s="13"/>
      <c r="I383" s="13"/>
      <c r="J383" s="13"/>
      <c r="N383" s="2"/>
    </row>
    <row r="384" spans="1:14" ht="12.75">
      <c r="A384"/>
      <c r="C384" s="13"/>
      <c r="D384" s="13"/>
      <c r="E384" s="3" t="s">
        <v>264</v>
      </c>
      <c r="F384" s="13"/>
      <c r="G384" s="13"/>
      <c r="H384" s="13"/>
      <c r="I384" s="13"/>
      <c r="J384" s="13"/>
      <c r="N384" s="2"/>
    </row>
    <row r="385" spans="1:14" ht="12.75">
      <c r="A385" s="4"/>
      <c r="B385" s="4"/>
      <c r="C385" s="3"/>
      <c r="D385" s="3" t="s">
        <v>0</v>
      </c>
      <c r="E385" s="3" t="s">
        <v>1</v>
      </c>
      <c r="F385" s="3" t="s">
        <v>2</v>
      </c>
      <c r="G385" s="3" t="s">
        <v>3</v>
      </c>
      <c r="H385" s="3"/>
      <c r="I385" s="3" t="s">
        <v>4</v>
      </c>
      <c r="J385" s="3" t="s">
        <v>5</v>
      </c>
      <c r="N385" s="2"/>
    </row>
    <row r="386" spans="1:14" ht="13.5" thickBot="1">
      <c r="A386" s="9" t="s">
        <v>2</v>
      </c>
      <c r="B386" s="5"/>
      <c r="C386" s="6" t="s">
        <v>6</v>
      </c>
      <c r="D386" s="6" t="s">
        <v>7</v>
      </c>
      <c r="E386" s="6" t="s">
        <v>7</v>
      </c>
      <c r="F386" s="6" t="s">
        <v>8</v>
      </c>
      <c r="G386" s="6" t="s">
        <v>9</v>
      </c>
      <c r="H386" s="6" t="s">
        <v>10</v>
      </c>
      <c r="I386" s="6" t="s">
        <v>11</v>
      </c>
      <c r="J386" s="6" t="s">
        <v>12</v>
      </c>
      <c r="N386" s="2"/>
    </row>
    <row r="387" spans="1:14" ht="13.5" thickBot="1">
      <c r="A387" s="10" t="s">
        <v>52</v>
      </c>
      <c r="C387" s="13"/>
      <c r="D387" s="13"/>
      <c r="E387" s="13"/>
      <c r="F387" s="13"/>
      <c r="G387" s="13"/>
      <c r="H387" s="13"/>
      <c r="I387" s="13"/>
      <c r="J387" s="13"/>
      <c r="N387" s="2"/>
    </row>
    <row r="388" spans="1:14" ht="12.75">
      <c r="A388" s="8" t="s">
        <v>184</v>
      </c>
      <c r="B388" s="1" t="s">
        <v>14</v>
      </c>
      <c r="C388" s="13"/>
      <c r="D388" s="13"/>
      <c r="E388" s="13"/>
      <c r="F388" s="13"/>
      <c r="G388" s="13"/>
      <c r="H388" s="13"/>
      <c r="I388" s="13"/>
      <c r="J388" s="13"/>
      <c r="N388" s="2"/>
    </row>
    <row r="389" spans="1:14" ht="12.75">
      <c r="A389" s="4">
        <v>98</v>
      </c>
      <c r="B389" s="1" t="s">
        <v>15</v>
      </c>
      <c r="C389" s="13"/>
      <c r="D389" s="13"/>
      <c r="E389" s="13"/>
      <c r="F389" s="13"/>
      <c r="G389" s="13"/>
      <c r="H389" s="13"/>
      <c r="I389" s="13">
        <v>62972</v>
      </c>
      <c r="J389" s="13">
        <v>1673000</v>
      </c>
      <c r="N389" s="2"/>
    </row>
    <row r="390" spans="1:14" ht="12.75">
      <c r="A390" s="4" t="s">
        <v>160</v>
      </c>
      <c r="C390" s="13">
        <v>97349</v>
      </c>
      <c r="D390" s="13">
        <v>34350</v>
      </c>
      <c r="E390" s="13">
        <v>62629</v>
      </c>
      <c r="F390" s="13">
        <v>0</v>
      </c>
      <c r="G390" s="13">
        <v>0</v>
      </c>
      <c r="H390" s="13">
        <v>116143</v>
      </c>
      <c r="I390" s="13">
        <v>44175</v>
      </c>
      <c r="J390" s="13">
        <v>1673032</v>
      </c>
      <c r="M390" s="2"/>
      <c r="N390" s="2"/>
    </row>
    <row r="391" spans="1:14" ht="12.75">
      <c r="A391" s="4" t="s">
        <v>161</v>
      </c>
      <c r="C391" s="13">
        <v>156264</v>
      </c>
      <c r="D391" s="13">
        <v>101620</v>
      </c>
      <c r="E391" s="13">
        <v>53453</v>
      </c>
      <c r="F391" s="13">
        <v>0</v>
      </c>
      <c r="G391" s="13">
        <v>0</v>
      </c>
      <c r="H391" s="13">
        <v>149953</v>
      </c>
      <c r="I391" s="13">
        <v>50484</v>
      </c>
      <c r="J391" s="13">
        <v>1673492</v>
      </c>
      <c r="M391" s="2"/>
      <c r="N391" s="2"/>
    </row>
    <row r="392" spans="1:14" ht="12.75">
      <c r="A392" s="4">
        <v>2003</v>
      </c>
      <c r="C392" s="13">
        <v>1217588</v>
      </c>
      <c r="D392" s="13">
        <v>537375</v>
      </c>
      <c r="E392" s="13">
        <v>597654</v>
      </c>
      <c r="F392" s="13">
        <v>0</v>
      </c>
      <c r="G392" s="13">
        <v>75339</v>
      </c>
      <c r="H392" s="13">
        <v>584519</v>
      </c>
      <c r="I392" s="13">
        <v>683553</v>
      </c>
      <c r="J392" s="13">
        <v>1676804</v>
      </c>
      <c r="M392" s="2"/>
      <c r="N392" s="2"/>
    </row>
    <row r="393" spans="1:14" ht="11.25" customHeight="1">
      <c r="A393" s="14" t="s">
        <v>257</v>
      </c>
      <c r="B393" s="1" t="s">
        <v>19</v>
      </c>
      <c r="C393" s="13"/>
      <c r="D393" s="13"/>
      <c r="E393" s="13"/>
      <c r="F393" s="13"/>
      <c r="G393" s="13"/>
      <c r="H393" s="13"/>
      <c r="I393" s="13"/>
      <c r="J393" s="13"/>
      <c r="M393" s="2"/>
      <c r="N393" s="2"/>
    </row>
    <row r="394" spans="1:14" ht="11.25" customHeight="1">
      <c r="A394" s="4">
        <v>2003</v>
      </c>
      <c r="B394" s="1" t="s">
        <v>20</v>
      </c>
      <c r="C394" s="13">
        <v>21785</v>
      </c>
      <c r="D394" s="13">
        <v>21785</v>
      </c>
      <c r="E394" s="13">
        <v>0</v>
      </c>
      <c r="F394" s="13">
        <v>0</v>
      </c>
      <c r="G394" s="13">
        <v>0</v>
      </c>
      <c r="H394" s="13">
        <v>8613</v>
      </c>
      <c r="I394" s="13">
        <v>13171</v>
      </c>
      <c r="J394" s="13">
        <v>0</v>
      </c>
      <c r="M394" s="2"/>
      <c r="N394" s="2"/>
    </row>
    <row r="395" spans="3:14" ht="12.75">
      <c r="C395" s="13"/>
      <c r="D395" s="13"/>
      <c r="E395" s="13"/>
      <c r="F395" s="13"/>
      <c r="G395" s="13"/>
      <c r="H395" s="13"/>
      <c r="I395" s="13"/>
      <c r="J395" s="13"/>
      <c r="N395" s="2"/>
    </row>
    <row r="396" spans="1:14" ht="13.5" thickBot="1">
      <c r="A396" s="10" t="s">
        <v>53</v>
      </c>
      <c r="C396" s="13"/>
      <c r="D396" s="13"/>
      <c r="E396" s="13"/>
      <c r="F396" s="13"/>
      <c r="G396" s="13"/>
      <c r="H396" s="13"/>
      <c r="I396" s="13"/>
      <c r="J396" s="13"/>
      <c r="N396" s="2"/>
    </row>
    <row r="397" spans="1:14" ht="12.75">
      <c r="A397" s="8" t="s">
        <v>185</v>
      </c>
      <c r="B397" s="1" t="s">
        <v>19</v>
      </c>
      <c r="C397" s="13"/>
      <c r="D397" s="13"/>
      <c r="E397" s="13"/>
      <c r="F397" s="13"/>
      <c r="G397" s="13"/>
      <c r="H397" s="13"/>
      <c r="I397" s="13"/>
      <c r="J397" s="13"/>
      <c r="N397" s="2"/>
    </row>
    <row r="398" spans="1:14" ht="12.75">
      <c r="A398" s="4">
        <v>98</v>
      </c>
      <c r="B398" s="1" t="s">
        <v>15</v>
      </c>
      <c r="C398" s="13"/>
      <c r="D398" s="13"/>
      <c r="E398" s="13"/>
      <c r="F398" s="13"/>
      <c r="G398" s="13"/>
      <c r="H398" s="13"/>
      <c r="I398" s="13">
        <v>274970</v>
      </c>
      <c r="J398" s="13">
        <v>0</v>
      </c>
      <c r="N398" s="2"/>
    </row>
    <row r="399" spans="1:14" ht="12.75">
      <c r="A399" s="4" t="s">
        <v>160</v>
      </c>
      <c r="C399" s="13">
        <v>194408</v>
      </c>
      <c r="D399" s="13">
        <v>154740</v>
      </c>
      <c r="E399" s="13">
        <v>0</v>
      </c>
      <c r="F399" s="13">
        <v>0</v>
      </c>
      <c r="G399" s="13">
        <v>0</v>
      </c>
      <c r="H399" s="13">
        <v>197604</v>
      </c>
      <c r="I399" s="13">
        <v>271772</v>
      </c>
      <c r="J399" s="13">
        <v>0</v>
      </c>
      <c r="M399" s="2"/>
      <c r="N399" s="2"/>
    </row>
    <row r="400" spans="1:14" ht="12.75">
      <c r="A400" s="4" t="s">
        <v>161</v>
      </c>
      <c r="C400" s="13">
        <v>189641</v>
      </c>
      <c r="D400" s="13">
        <v>158985</v>
      </c>
      <c r="E400" s="13">
        <v>2500</v>
      </c>
      <c r="F400" s="13">
        <v>0</v>
      </c>
      <c r="G400" s="13">
        <v>0</v>
      </c>
      <c r="H400" s="13">
        <v>245911</v>
      </c>
      <c r="I400" s="13">
        <v>215503</v>
      </c>
      <c r="J400" s="13">
        <v>0</v>
      </c>
      <c r="M400" s="2"/>
      <c r="N400" s="2"/>
    </row>
    <row r="401" spans="1:14" ht="12.75">
      <c r="A401" s="4">
        <v>2003</v>
      </c>
      <c r="C401" s="13">
        <v>1355157</v>
      </c>
      <c r="D401" s="13">
        <v>1294655</v>
      </c>
      <c r="E401" s="13">
        <v>500</v>
      </c>
      <c r="F401" s="13">
        <v>0</v>
      </c>
      <c r="G401" s="13">
        <v>50042</v>
      </c>
      <c r="H401" s="13">
        <v>340410</v>
      </c>
      <c r="I401" s="13">
        <v>1230251</v>
      </c>
      <c r="J401" s="13">
        <v>0</v>
      </c>
      <c r="M401" s="2"/>
      <c r="N401" s="2"/>
    </row>
    <row r="402" spans="1:14" ht="12.75">
      <c r="A402" s="8" t="s">
        <v>258</v>
      </c>
      <c r="B402" s="1" t="s">
        <v>14</v>
      </c>
      <c r="C402" s="13"/>
      <c r="D402" s="13"/>
      <c r="E402" s="13"/>
      <c r="F402" s="13"/>
      <c r="G402" s="13"/>
      <c r="H402" s="13"/>
      <c r="I402" s="13"/>
      <c r="J402" s="13"/>
      <c r="N402" s="2"/>
    </row>
    <row r="403" spans="1:14" ht="12.75">
      <c r="A403" s="4">
        <v>2003</v>
      </c>
      <c r="B403" s="1" t="s">
        <v>20</v>
      </c>
      <c r="C403" s="13">
        <v>124954</v>
      </c>
      <c r="D403" s="13">
        <v>54629</v>
      </c>
      <c r="E403" s="13">
        <v>0</v>
      </c>
      <c r="F403" s="13">
        <v>70000</v>
      </c>
      <c r="G403" s="13">
        <v>0</v>
      </c>
      <c r="H403" s="13">
        <v>70434</v>
      </c>
      <c r="I403" s="13">
        <v>60836</v>
      </c>
      <c r="J403" s="13">
        <v>70000</v>
      </c>
      <c r="N403" s="2"/>
    </row>
    <row r="404" spans="3:14" ht="12.75">
      <c r="C404" s="13"/>
      <c r="D404" s="13"/>
      <c r="E404" s="13"/>
      <c r="F404" s="13"/>
      <c r="G404" s="13"/>
      <c r="H404" s="13"/>
      <c r="I404" s="13"/>
      <c r="J404" s="13"/>
      <c r="N404" s="2"/>
    </row>
    <row r="405" spans="1:14" ht="13.5" thickBot="1">
      <c r="A405" s="10" t="s">
        <v>54</v>
      </c>
      <c r="C405" s="13"/>
      <c r="D405" s="13"/>
      <c r="E405" s="13"/>
      <c r="F405" s="13"/>
      <c r="G405" s="13"/>
      <c r="H405" s="13"/>
      <c r="I405" s="13"/>
      <c r="J405" s="13"/>
      <c r="N405" s="2"/>
    </row>
    <row r="406" spans="1:14" ht="12.75">
      <c r="A406" s="8" t="s">
        <v>186</v>
      </c>
      <c r="B406" s="1" t="s">
        <v>19</v>
      </c>
      <c r="C406" s="13"/>
      <c r="D406" s="13"/>
      <c r="E406" s="13"/>
      <c r="F406" s="13"/>
      <c r="G406" s="13"/>
      <c r="H406" s="13"/>
      <c r="I406" s="13"/>
      <c r="J406" s="13"/>
      <c r="N406" s="2"/>
    </row>
    <row r="407" spans="1:14" ht="12.75">
      <c r="A407" s="4">
        <v>98</v>
      </c>
      <c r="B407" s="1" t="s">
        <v>15</v>
      </c>
      <c r="C407" s="13"/>
      <c r="D407" s="13"/>
      <c r="E407" s="13"/>
      <c r="F407" s="13"/>
      <c r="G407" s="13"/>
      <c r="H407" s="13"/>
      <c r="I407" s="13">
        <v>26573</v>
      </c>
      <c r="J407" s="13">
        <v>33010</v>
      </c>
      <c r="N407" s="2"/>
    </row>
    <row r="408" spans="1:14" ht="12.75">
      <c r="A408" s="4" t="s">
        <v>160</v>
      </c>
      <c r="C408" s="13">
        <v>423821</v>
      </c>
      <c r="D408" s="13">
        <v>319190</v>
      </c>
      <c r="E408" s="13">
        <v>52787</v>
      </c>
      <c r="F408" s="13">
        <v>0</v>
      </c>
      <c r="G408" s="13">
        <v>7577</v>
      </c>
      <c r="H408" s="13">
        <v>373907</v>
      </c>
      <c r="I408" s="13">
        <v>70154</v>
      </c>
      <c r="J408" s="13">
        <v>0</v>
      </c>
      <c r="M408" s="2"/>
      <c r="N408" s="2"/>
    </row>
    <row r="409" spans="1:14" ht="12.75">
      <c r="A409" s="4" t="s">
        <v>161</v>
      </c>
      <c r="C409" s="13">
        <v>1517564</v>
      </c>
      <c r="D409" s="13">
        <v>1134993</v>
      </c>
      <c r="E409" s="13">
        <v>355783</v>
      </c>
      <c r="F409" s="13">
        <v>0</v>
      </c>
      <c r="G409" s="13">
        <v>0</v>
      </c>
      <c r="H409" s="13">
        <v>549915</v>
      </c>
      <c r="I409" s="13">
        <v>1037803</v>
      </c>
      <c r="J409" s="13">
        <v>0</v>
      </c>
      <c r="M409" s="2"/>
      <c r="N409" s="2"/>
    </row>
    <row r="410" spans="1:14" ht="12.75">
      <c r="A410" s="4">
        <v>2003</v>
      </c>
      <c r="C410" s="13">
        <v>4626126</v>
      </c>
      <c r="D410" s="13">
        <v>3641327</v>
      </c>
      <c r="E410" s="13">
        <v>759126</v>
      </c>
      <c r="F410" s="13">
        <v>0</v>
      </c>
      <c r="G410" s="13">
        <v>156000</v>
      </c>
      <c r="H410" s="13">
        <v>1596942</v>
      </c>
      <c r="I410" s="13">
        <v>4066987</v>
      </c>
      <c r="J410" s="13">
        <v>0</v>
      </c>
      <c r="M410" s="2"/>
      <c r="N410" s="2"/>
    </row>
    <row r="411" spans="1:14" ht="12.75">
      <c r="A411" s="8" t="s">
        <v>259</v>
      </c>
      <c r="B411" s="1" t="s">
        <v>14</v>
      </c>
      <c r="C411" s="13"/>
      <c r="D411" s="13"/>
      <c r="E411" s="13"/>
      <c r="F411" s="13"/>
      <c r="G411" s="13"/>
      <c r="H411" s="13"/>
      <c r="I411" s="13"/>
      <c r="J411" s="13"/>
      <c r="N411" s="2"/>
    </row>
    <row r="412" spans="1:14" ht="12.75">
      <c r="A412" s="4">
        <v>2003</v>
      </c>
      <c r="B412" s="1" t="s">
        <v>20</v>
      </c>
      <c r="C412" s="13">
        <v>26656</v>
      </c>
      <c r="D412" s="13">
        <v>24656</v>
      </c>
      <c r="E412" s="13">
        <v>0</v>
      </c>
      <c r="F412" s="13">
        <v>0</v>
      </c>
      <c r="G412" s="13">
        <v>0</v>
      </c>
      <c r="H412" s="13">
        <v>23692</v>
      </c>
      <c r="I412" s="13">
        <v>2963</v>
      </c>
      <c r="J412" s="13">
        <v>2650</v>
      </c>
      <c r="M412" s="2"/>
      <c r="N412" s="2"/>
    </row>
    <row r="413" spans="1:14" ht="12.75">
      <c r="A413" s="8" t="s">
        <v>260</v>
      </c>
      <c r="B413" s="1" t="s">
        <v>14</v>
      </c>
      <c r="C413" s="13"/>
      <c r="D413" s="13"/>
      <c r="E413" s="13"/>
      <c r="F413" s="13"/>
      <c r="G413" s="13"/>
      <c r="H413" s="13"/>
      <c r="I413" s="13"/>
      <c r="J413" s="13"/>
      <c r="N413" s="2"/>
    </row>
    <row r="414" spans="1:14" ht="12.75">
      <c r="A414" s="4">
        <v>2003</v>
      </c>
      <c r="B414" s="1" t="s">
        <v>20</v>
      </c>
      <c r="C414" s="13">
        <v>369908</v>
      </c>
      <c r="D414" s="13">
        <v>270553</v>
      </c>
      <c r="E414" s="13">
        <v>84000</v>
      </c>
      <c r="F414" s="13">
        <v>0</v>
      </c>
      <c r="G414" s="13">
        <v>0</v>
      </c>
      <c r="H414" s="13">
        <v>126176</v>
      </c>
      <c r="I414" s="13">
        <v>243731</v>
      </c>
      <c r="J414" s="13">
        <v>0</v>
      </c>
      <c r="M414" s="2"/>
      <c r="N414" s="2"/>
    </row>
    <row r="415" spans="3:14" ht="12.75">
      <c r="C415" s="13"/>
      <c r="D415" s="13"/>
      <c r="E415" s="13"/>
      <c r="F415" s="13"/>
      <c r="G415" s="13"/>
      <c r="H415" s="13"/>
      <c r="I415" s="13"/>
      <c r="J415" s="13"/>
      <c r="N415" s="2"/>
    </row>
    <row r="416" spans="1:14" ht="13.5" thickBot="1">
      <c r="A416" s="10" t="s">
        <v>55</v>
      </c>
      <c r="C416" s="13"/>
      <c r="D416" s="13"/>
      <c r="E416" s="13"/>
      <c r="F416" s="13"/>
      <c r="G416" s="13"/>
      <c r="H416" s="13"/>
      <c r="I416" s="13"/>
      <c r="J416" s="13"/>
      <c r="N416" s="2"/>
    </row>
    <row r="417" spans="1:14" ht="12.75">
      <c r="A417" s="8" t="s">
        <v>187</v>
      </c>
      <c r="B417" s="1" t="s">
        <v>19</v>
      </c>
      <c r="C417" s="13"/>
      <c r="D417" s="13"/>
      <c r="E417" s="13"/>
      <c r="F417" s="13"/>
      <c r="G417" s="13"/>
      <c r="H417" s="13"/>
      <c r="I417" s="13"/>
      <c r="J417" s="13"/>
      <c r="N417" s="2"/>
    </row>
    <row r="418" spans="1:14" ht="12.75">
      <c r="A418" s="4">
        <v>98</v>
      </c>
      <c r="B418" s="1" t="s">
        <v>15</v>
      </c>
      <c r="C418" s="13"/>
      <c r="D418" s="13"/>
      <c r="E418" s="13"/>
      <c r="F418" s="13"/>
      <c r="G418" s="13"/>
      <c r="H418" s="13"/>
      <c r="I418" s="13">
        <v>723722</v>
      </c>
      <c r="J418" s="13">
        <v>0</v>
      </c>
      <c r="N418" s="2"/>
    </row>
    <row r="419" spans="1:14" ht="12.75">
      <c r="A419" s="4" t="s">
        <v>160</v>
      </c>
      <c r="C419" s="13">
        <v>448402</v>
      </c>
      <c r="D419" s="13">
        <v>383493</v>
      </c>
      <c r="E419" s="13">
        <v>10568</v>
      </c>
      <c r="F419" s="13">
        <v>0</v>
      </c>
      <c r="G419" s="13">
        <v>0</v>
      </c>
      <c r="H419" s="13">
        <v>586111</v>
      </c>
      <c r="I419" s="13">
        <v>579011</v>
      </c>
      <c r="J419" s="13">
        <v>0</v>
      </c>
      <c r="M419" s="2"/>
      <c r="N419" s="2"/>
    </row>
    <row r="420" spans="1:14" ht="12.75">
      <c r="A420" s="4" t="s">
        <v>161</v>
      </c>
      <c r="C420" s="13">
        <v>2147007</v>
      </c>
      <c r="D420" s="13">
        <v>1969245</v>
      </c>
      <c r="E420" s="13">
        <v>124781</v>
      </c>
      <c r="F420" s="13">
        <v>0</v>
      </c>
      <c r="G420" s="13">
        <v>0</v>
      </c>
      <c r="H420" s="13">
        <v>1404605</v>
      </c>
      <c r="I420" s="13">
        <v>1321628</v>
      </c>
      <c r="J420" s="13">
        <v>0</v>
      </c>
      <c r="M420" s="2"/>
      <c r="N420" s="2"/>
    </row>
    <row r="421" spans="1:14" ht="12.75">
      <c r="A421" s="4">
        <v>2003</v>
      </c>
      <c r="C421" s="13">
        <v>3126535</v>
      </c>
      <c r="D421" s="13">
        <v>2799926</v>
      </c>
      <c r="E421" s="13">
        <v>266047</v>
      </c>
      <c r="F421" s="13">
        <v>0</v>
      </c>
      <c r="G421" s="13">
        <v>0</v>
      </c>
      <c r="H421" s="13">
        <v>1590988</v>
      </c>
      <c r="I421" s="13">
        <v>2858001</v>
      </c>
      <c r="J421" s="13">
        <v>0</v>
      </c>
      <c r="M421" s="2"/>
      <c r="N421" s="2"/>
    </row>
    <row r="422" spans="1:14" ht="12.75">
      <c r="A422" s="8" t="s">
        <v>261</v>
      </c>
      <c r="B422" s="1" t="s">
        <v>14</v>
      </c>
      <c r="C422" s="13"/>
      <c r="D422" s="13"/>
      <c r="E422" s="13"/>
      <c r="F422" s="13"/>
      <c r="G422" s="13"/>
      <c r="H422" s="13"/>
      <c r="I422" s="13"/>
      <c r="J422" s="13"/>
      <c r="M422" s="2"/>
      <c r="N422" s="2"/>
    </row>
    <row r="423" spans="1:14" ht="12.75">
      <c r="A423" s="4">
        <v>2003</v>
      </c>
      <c r="B423" s="1" t="s">
        <v>20</v>
      </c>
      <c r="C423" s="13">
        <v>1382794</v>
      </c>
      <c r="D423" s="13">
        <v>893607</v>
      </c>
      <c r="E423" s="13">
        <v>20000</v>
      </c>
      <c r="F423" s="13">
        <v>470000</v>
      </c>
      <c r="G423" s="13">
        <v>0</v>
      </c>
      <c r="H423" s="13">
        <v>261866</v>
      </c>
      <c r="I423" s="13">
        <v>1120927</v>
      </c>
      <c r="J423" s="13">
        <v>49118</v>
      </c>
      <c r="M423" s="2"/>
      <c r="N423" s="2"/>
    </row>
    <row r="424" spans="1:10" ht="12.75">
      <c r="A424" s="8" t="s">
        <v>262</v>
      </c>
      <c r="B424" s="1" t="s">
        <v>14</v>
      </c>
      <c r="C424" s="13"/>
      <c r="D424" s="13"/>
      <c r="E424" s="13"/>
      <c r="F424" s="13"/>
      <c r="G424" s="13"/>
      <c r="H424" s="13"/>
      <c r="I424" s="13"/>
      <c r="J424" s="13"/>
    </row>
    <row r="425" spans="1:13" ht="12.75">
      <c r="A425" s="4">
        <v>2003</v>
      </c>
      <c r="B425" s="1" t="s">
        <v>20</v>
      </c>
      <c r="C425" s="13">
        <v>1053630</v>
      </c>
      <c r="D425" s="13">
        <v>542325</v>
      </c>
      <c r="E425" s="13">
        <v>6500</v>
      </c>
      <c r="F425" s="13">
        <v>500000</v>
      </c>
      <c r="G425" s="13">
        <v>0</v>
      </c>
      <c r="H425" s="13">
        <v>285375</v>
      </c>
      <c r="I425" s="13">
        <v>768254</v>
      </c>
      <c r="J425" s="13">
        <v>574225</v>
      </c>
      <c r="M425" s="2"/>
    </row>
    <row r="426" spans="1:10" ht="12.75">
      <c r="A426" s="8" t="s">
        <v>263</v>
      </c>
      <c r="B426" s="1" t="s">
        <v>14</v>
      </c>
      <c r="C426" s="13"/>
      <c r="D426" s="13"/>
      <c r="E426" s="13"/>
      <c r="F426" s="13"/>
      <c r="G426" s="13"/>
      <c r="H426" s="13"/>
      <c r="I426" s="13"/>
      <c r="J426" s="13"/>
    </row>
    <row r="427" spans="1:13" ht="12.75">
      <c r="A427" s="4">
        <v>2003</v>
      </c>
      <c r="B427" s="1" t="s">
        <v>20</v>
      </c>
      <c r="C427" s="13">
        <v>318127</v>
      </c>
      <c r="D427" s="13">
        <v>282327</v>
      </c>
      <c r="E427" s="13">
        <v>35800</v>
      </c>
      <c r="F427" s="13">
        <v>0</v>
      </c>
      <c r="G427" s="13">
        <v>0</v>
      </c>
      <c r="H427" s="13">
        <v>11226</v>
      </c>
      <c r="I427" s="13">
        <v>306901</v>
      </c>
      <c r="J427" s="13">
        <v>21304</v>
      </c>
      <c r="M427" s="2"/>
    </row>
    <row r="428" spans="3:10" ht="12.75">
      <c r="C428" s="13"/>
      <c r="D428" s="13"/>
      <c r="E428" s="13"/>
      <c r="F428" s="13"/>
      <c r="G428" s="13"/>
      <c r="H428" s="13"/>
      <c r="I428" s="13"/>
      <c r="J428" s="13"/>
    </row>
    <row r="429" spans="3:10" ht="12.75">
      <c r="C429" s="13"/>
      <c r="D429" s="13"/>
      <c r="E429" s="13"/>
      <c r="F429" s="13"/>
      <c r="G429" s="13"/>
      <c r="H429" s="13"/>
      <c r="I429" s="13"/>
      <c r="J429" s="13"/>
    </row>
    <row r="430" spans="3:10" ht="12.75">
      <c r="C430" s="13"/>
      <c r="D430" s="13"/>
      <c r="E430" s="13"/>
      <c r="F430" s="13"/>
      <c r="G430" s="13"/>
      <c r="H430" s="13"/>
      <c r="I430" s="13"/>
      <c r="J430" s="13"/>
    </row>
    <row r="431" spans="3:10" ht="12.75">
      <c r="C431" s="13"/>
      <c r="D431" s="13"/>
      <c r="E431" s="13"/>
      <c r="F431" s="13"/>
      <c r="G431" s="13"/>
      <c r="H431" s="13"/>
      <c r="I431" s="13"/>
      <c r="J431" s="13"/>
    </row>
    <row r="432" spans="3:10" ht="12.75">
      <c r="C432" s="13"/>
      <c r="D432" s="13"/>
      <c r="E432" s="13"/>
      <c r="F432" s="13"/>
      <c r="G432" s="13"/>
      <c r="H432" s="13"/>
      <c r="I432" s="13"/>
      <c r="J432" s="13"/>
    </row>
    <row r="433" spans="3:10" ht="12.75">
      <c r="C433" s="13"/>
      <c r="D433" s="13"/>
      <c r="E433" s="13"/>
      <c r="F433" s="13"/>
      <c r="G433" s="13"/>
      <c r="H433" s="13"/>
      <c r="I433" s="13"/>
      <c r="J433" s="13"/>
    </row>
    <row r="434" spans="3:10" ht="12.75">
      <c r="C434" s="13"/>
      <c r="D434" s="13"/>
      <c r="E434" s="13"/>
      <c r="F434" s="13"/>
      <c r="G434" s="13"/>
      <c r="H434" s="13"/>
      <c r="I434" s="13"/>
      <c r="J434" s="13"/>
    </row>
    <row r="435" spans="3:10" ht="12.75">
      <c r="C435" s="13"/>
      <c r="D435" s="13"/>
      <c r="E435" s="13"/>
      <c r="F435" s="13"/>
      <c r="G435" s="13"/>
      <c r="H435" s="13"/>
      <c r="I435" s="13"/>
      <c r="J435" s="13"/>
    </row>
    <row r="436" spans="3:10" ht="12.75">
      <c r="C436" s="13"/>
      <c r="D436" s="13"/>
      <c r="E436" s="13"/>
      <c r="F436" s="13"/>
      <c r="G436" s="13"/>
      <c r="H436" s="13"/>
      <c r="I436" s="13"/>
      <c r="J436" s="13"/>
    </row>
    <row r="437" spans="3:10" ht="12.75">
      <c r="C437" s="13"/>
      <c r="D437" s="13"/>
      <c r="E437" s="13"/>
      <c r="F437" s="13"/>
      <c r="G437" s="13"/>
      <c r="H437" s="13"/>
      <c r="I437" s="13"/>
      <c r="J437" s="13"/>
    </row>
    <row r="438" spans="3:10" ht="12.75">
      <c r="C438" s="13"/>
      <c r="D438" s="13"/>
      <c r="E438" s="13"/>
      <c r="F438" s="13"/>
      <c r="G438" s="13"/>
      <c r="H438" s="13"/>
      <c r="I438" s="13"/>
      <c r="J438" s="13"/>
    </row>
    <row r="439" spans="3:10" ht="12.75">
      <c r="C439" s="13"/>
      <c r="D439" s="13"/>
      <c r="E439" s="13"/>
      <c r="F439" s="13"/>
      <c r="G439" s="13"/>
      <c r="H439" s="13"/>
      <c r="I439" s="13"/>
      <c r="J439" s="13"/>
    </row>
    <row r="440" spans="3:10" ht="12.75">
      <c r="C440" s="13"/>
      <c r="D440" s="13"/>
      <c r="E440" s="13"/>
      <c r="F440" s="13"/>
      <c r="G440" s="13"/>
      <c r="H440" s="13"/>
      <c r="I440" s="13"/>
      <c r="J440" s="13"/>
    </row>
    <row r="441" spans="3:10" ht="12.75">
      <c r="C441" s="13"/>
      <c r="D441" s="13"/>
      <c r="E441" s="13"/>
      <c r="F441" s="13"/>
      <c r="G441" s="13"/>
      <c r="H441" s="13"/>
      <c r="I441" s="13"/>
      <c r="J441" s="13"/>
    </row>
    <row r="442" spans="3:10" ht="12.75">
      <c r="C442" s="13"/>
      <c r="D442" s="13"/>
      <c r="E442" s="13"/>
      <c r="F442" s="13"/>
      <c r="G442" s="13"/>
      <c r="H442" s="13"/>
      <c r="I442" s="13"/>
      <c r="J442" s="13"/>
    </row>
    <row r="443" spans="3:10" ht="12.75">
      <c r="C443" s="13"/>
      <c r="D443" s="13"/>
      <c r="E443" s="13"/>
      <c r="F443" s="13"/>
      <c r="G443" s="13"/>
      <c r="H443" s="13"/>
      <c r="I443" s="13"/>
      <c r="J443" s="13"/>
    </row>
    <row r="444" spans="3:10" ht="12.75">
      <c r="C444" s="13"/>
      <c r="D444" s="13"/>
      <c r="E444" s="13"/>
      <c r="F444" s="13"/>
      <c r="G444" s="13"/>
      <c r="H444" s="13"/>
      <c r="I444" s="13"/>
      <c r="J444" s="13"/>
    </row>
    <row r="445" spans="3:10" ht="12.75">
      <c r="C445" s="13"/>
      <c r="D445" s="13"/>
      <c r="E445" s="13"/>
      <c r="F445" s="13"/>
      <c r="G445" s="13"/>
      <c r="H445" s="13"/>
      <c r="I445" s="13"/>
      <c r="J445" s="13"/>
    </row>
    <row r="446" spans="3:10" ht="12.75">
      <c r="C446" s="13"/>
      <c r="D446" s="13"/>
      <c r="E446" s="13"/>
      <c r="F446" s="13"/>
      <c r="G446" s="13"/>
      <c r="H446" s="13"/>
      <c r="I446" s="13"/>
      <c r="J446" s="13"/>
    </row>
    <row r="447" spans="3:10" ht="12.75">
      <c r="C447" s="13"/>
      <c r="D447" s="13"/>
      <c r="E447" s="13"/>
      <c r="F447" s="13"/>
      <c r="G447" s="13"/>
      <c r="H447" s="13"/>
      <c r="I447" s="13"/>
      <c r="J447" s="13"/>
    </row>
    <row r="448" spans="3:10" ht="12.75">
      <c r="C448" s="13"/>
      <c r="D448" s="13"/>
      <c r="E448" s="13"/>
      <c r="F448" s="13"/>
      <c r="G448" s="13"/>
      <c r="H448" s="13"/>
      <c r="I448" s="13"/>
      <c r="J448" s="13"/>
    </row>
    <row r="449" spans="3:10" ht="12.75">
      <c r="C449" s="13"/>
      <c r="D449" s="13"/>
      <c r="E449" s="13"/>
      <c r="F449" s="13"/>
      <c r="G449" s="13"/>
      <c r="H449" s="13"/>
      <c r="I449" s="13"/>
      <c r="J449" s="13"/>
    </row>
    <row r="450" spans="3:10" ht="12.75">
      <c r="C450" s="13"/>
      <c r="D450" s="13"/>
      <c r="E450" s="13"/>
      <c r="F450" s="13"/>
      <c r="G450" s="13"/>
      <c r="H450" s="13"/>
      <c r="I450" s="13"/>
      <c r="J450" s="13"/>
    </row>
    <row r="451" spans="3:10" ht="12.75">
      <c r="C451" s="13"/>
      <c r="D451" s="13"/>
      <c r="E451" s="13"/>
      <c r="F451" s="13"/>
      <c r="G451" s="13"/>
      <c r="H451" s="13"/>
      <c r="I451" s="13"/>
      <c r="J451" s="13"/>
    </row>
    <row r="452" spans="3:10" ht="12.75">
      <c r="C452" s="13"/>
      <c r="D452" s="13"/>
      <c r="E452" s="13"/>
      <c r="F452" s="13"/>
      <c r="G452" s="13"/>
      <c r="H452" s="13"/>
      <c r="I452" s="13"/>
      <c r="J452" s="13"/>
    </row>
    <row r="453" spans="3:10" ht="12.75">
      <c r="C453" s="13"/>
      <c r="D453" s="13"/>
      <c r="E453" s="13"/>
      <c r="F453" s="13"/>
      <c r="G453" s="13"/>
      <c r="H453" s="13"/>
      <c r="I453" s="13"/>
      <c r="J453" s="13"/>
    </row>
    <row r="454" spans="3:10" ht="12.75">
      <c r="C454" s="13"/>
      <c r="D454" s="13"/>
      <c r="E454" s="13"/>
      <c r="F454" s="13"/>
      <c r="G454" s="13"/>
      <c r="H454" s="13"/>
      <c r="I454" s="13"/>
      <c r="J454" s="13"/>
    </row>
    <row r="455" spans="3:10" ht="12.75">
      <c r="C455" s="13"/>
      <c r="D455" s="13"/>
      <c r="E455" s="13"/>
      <c r="F455" s="13"/>
      <c r="G455" s="13"/>
      <c r="H455" s="13"/>
      <c r="I455" s="13"/>
      <c r="J455" s="13"/>
    </row>
    <row r="456" spans="3:10" ht="12.75">
      <c r="C456" s="13"/>
      <c r="D456" s="13"/>
      <c r="E456" s="13"/>
      <c r="F456" s="13"/>
      <c r="G456" s="13"/>
      <c r="H456" s="13"/>
      <c r="I456" s="13"/>
      <c r="J456" s="13"/>
    </row>
    <row r="457" spans="3:10" ht="12.75">
      <c r="C457" s="13"/>
      <c r="D457" s="13"/>
      <c r="E457" s="13"/>
      <c r="F457" s="13"/>
      <c r="G457" s="13"/>
      <c r="H457" s="13"/>
      <c r="I457" s="13"/>
      <c r="J457" s="13"/>
    </row>
    <row r="458" spans="3:10" ht="12.75">
      <c r="C458" s="13"/>
      <c r="D458" s="13"/>
      <c r="E458" s="13"/>
      <c r="F458" s="13"/>
      <c r="G458" s="13"/>
      <c r="H458" s="13"/>
      <c r="I458" s="13"/>
      <c r="J458" s="13"/>
    </row>
    <row r="459" spans="3:10" ht="12.75">
      <c r="C459" s="13"/>
      <c r="D459" s="13"/>
      <c r="E459" s="13"/>
      <c r="F459" s="13"/>
      <c r="G459" s="13"/>
      <c r="H459" s="13"/>
      <c r="I459" s="13"/>
      <c r="J459" s="13"/>
    </row>
    <row r="460" spans="3:10" ht="12.75">
      <c r="C460" s="13"/>
      <c r="D460" s="13"/>
      <c r="E460" s="13"/>
      <c r="F460" s="13"/>
      <c r="G460" s="13"/>
      <c r="H460" s="13"/>
      <c r="I460" s="13"/>
      <c r="J460" s="13"/>
    </row>
    <row r="461" spans="2:10" ht="12.75">
      <c r="B461"/>
      <c r="C461" s="3"/>
      <c r="D461" s="3"/>
      <c r="E461" s="3"/>
      <c r="F461" s="3"/>
      <c r="G461" s="3"/>
      <c r="H461" s="3"/>
      <c r="I461" s="3"/>
      <c r="J461" s="3"/>
    </row>
    <row r="462" spans="2:21" ht="12.75">
      <c r="B462"/>
      <c r="C462" s="18"/>
      <c r="D462" s="18"/>
      <c r="E462" s="18"/>
      <c r="F462" s="18"/>
      <c r="G462" s="18"/>
      <c r="H462" s="18"/>
      <c r="I462" s="18"/>
      <c r="J462" s="18"/>
      <c r="K462" s="22"/>
      <c r="L462" s="22"/>
      <c r="M462" s="22"/>
      <c r="N462" s="22"/>
      <c r="O462" s="22"/>
      <c r="P462" s="22"/>
      <c r="Q462" s="22"/>
      <c r="R462" s="22"/>
      <c r="S462" s="22"/>
      <c r="T462" s="22"/>
      <c r="U462" s="22"/>
    </row>
    <row r="463" spans="2:21" ht="12.75">
      <c r="B463"/>
      <c r="C463" s="22"/>
      <c r="D463" s="22"/>
      <c r="E463" s="22"/>
      <c r="F463" s="22"/>
      <c r="G463" s="22"/>
      <c r="H463" s="22"/>
      <c r="I463" s="22"/>
      <c r="J463" s="22"/>
      <c r="K463" s="22"/>
      <c r="L463" s="22"/>
      <c r="M463" s="22"/>
      <c r="N463" s="22"/>
      <c r="O463" s="22"/>
      <c r="P463" s="22"/>
      <c r="Q463" s="22"/>
      <c r="R463" s="22"/>
      <c r="S463" s="22"/>
      <c r="T463" s="22"/>
      <c r="U463" s="22"/>
    </row>
    <row r="464" spans="3:21" ht="12.75">
      <c r="C464" s="12"/>
      <c r="D464" s="12"/>
      <c r="E464" s="12"/>
      <c r="F464" s="12"/>
      <c r="G464" s="12"/>
      <c r="H464" s="12"/>
      <c r="I464" s="12"/>
      <c r="J464" s="12"/>
      <c r="K464" s="22"/>
      <c r="L464" s="22"/>
      <c r="M464" s="22"/>
      <c r="N464" s="22"/>
      <c r="O464" s="22"/>
      <c r="P464" s="22"/>
      <c r="Q464" s="22"/>
      <c r="R464" s="22"/>
      <c r="S464" s="22"/>
      <c r="T464" s="22"/>
      <c r="U464" s="22"/>
    </row>
    <row r="465" spans="3:21" ht="12.75">
      <c r="C465" s="12"/>
      <c r="D465" s="12"/>
      <c r="E465" s="12"/>
      <c r="F465" s="12"/>
      <c r="G465" s="12"/>
      <c r="H465" s="12"/>
      <c r="I465" s="12"/>
      <c r="J465" s="12"/>
      <c r="K465" s="22"/>
      <c r="L465" s="22"/>
      <c r="M465" s="22"/>
      <c r="N465" s="22"/>
      <c r="O465" s="22"/>
      <c r="P465" s="22"/>
      <c r="Q465" s="22"/>
      <c r="R465" s="22"/>
      <c r="S465" s="22"/>
      <c r="T465" s="22"/>
      <c r="U465" s="22"/>
    </row>
    <row r="466" spans="3:21" ht="12.75">
      <c r="C466" s="12"/>
      <c r="D466" s="12"/>
      <c r="E466" s="12"/>
      <c r="F466" s="12"/>
      <c r="G466" s="12"/>
      <c r="H466" s="12"/>
      <c r="I466" s="12"/>
      <c r="J466" s="12"/>
      <c r="K466" s="22"/>
      <c r="L466" s="22"/>
      <c r="M466" s="22"/>
      <c r="N466" s="22"/>
      <c r="O466" s="22"/>
      <c r="P466" s="22"/>
      <c r="Q466" s="22"/>
      <c r="R466" s="22"/>
      <c r="S466" s="22"/>
      <c r="T466" s="22"/>
      <c r="U466" s="22"/>
    </row>
    <row r="467" spans="3:10" ht="12.75">
      <c r="C467" s="13"/>
      <c r="D467" s="13"/>
      <c r="E467" s="13"/>
      <c r="F467" s="13"/>
      <c r="G467" s="13"/>
      <c r="H467" s="13"/>
      <c r="I467" s="13"/>
      <c r="J467" s="13"/>
    </row>
    <row r="468" spans="3:10" ht="12.75">
      <c r="C468" s="13"/>
      <c r="D468" s="13"/>
      <c r="E468" s="13"/>
      <c r="F468" s="13"/>
      <c r="G468" s="13"/>
      <c r="H468" s="13"/>
      <c r="I468" s="13"/>
      <c r="J468" s="13"/>
    </row>
    <row r="469" spans="3:10" ht="12.75">
      <c r="C469" s="7"/>
      <c r="D469" s="7"/>
      <c r="E469" s="7"/>
      <c r="F469" s="7"/>
      <c r="G469" s="7"/>
      <c r="H469" s="7"/>
      <c r="I469" s="7"/>
      <c r="J469" s="7"/>
    </row>
    <row r="470" spans="3:10" ht="12.75">
      <c r="C470" s="7"/>
      <c r="D470" s="7"/>
      <c r="E470" s="7"/>
      <c r="F470" s="7"/>
      <c r="G470" s="7"/>
      <c r="H470" s="7"/>
      <c r="I470" s="7"/>
      <c r="J470" s="7"/>
    </row>
    <row r="471" spans="3:10" ht="12.75">
      <c r="C471" s="7"/>
      <c r="D471" s="7"/>
      <c r="E471" s="7"/>
      <c r="F471" s="7"/>
      <c r="G471" s="7"/>
      <c r="H471" s="7"/>
      <c r="I471" s="7"/>
      <c r="J471" s="7"/>
    </row>
    <row r="472" spans="3:10" ht="12.75">
      <c r="C472" s="7"/>
      <c r="D472" s="7"/>
      <c r="E472" s="7"/>
      <c r="F472" s="7"/>
      <c r="G472" s="7"/>
      <c r="H472" s="7"/>
      <c r="I472" s="7"/>
      <c r="J472" s="7"/>
    </row>
    <row r="473" spans="3:10" ht="12.75">
      <c r="C473" s="7"/>
      <c r="D473" s="7"/>
      <c r="E473" s="7"/>
      <c r="F473" s="7"/>
      <c r="G473" s="7"/>
      <c r="H473" s="7"/>
      <c r="I473" s="7"/>
      <c r="J473" s="7"/>
    </row>
    <row r="474" spans="3:10" ht="12.75">
      <c r="C474" s="7"/>
      <c r="D474" s="7"/>
      <c r="E474" s="7"/>
      <c r="F474" s="7"/>
      <c r="G474" s="7"/>
      <c r="H474" s="7"/>
      <c r="I474" s="7"/>
      <c r="J474" s="7"/>
    </row>
    <row r="475" spans="3:10" ht="12.75">
      <c r="C475" s="7"/>
      <c r="D475" s="7"/>
      <c r="E475" s="7"/>
      <c r="F475" s="7"/>
      <c r="G475" s="7"/>
      <c r="H475" s="7"/>
      <c r="I475" s="7"/>
      <c r="J475" s="7"/>
    </row>
    <row r="476" spans="3:10" ht="12.75">
      <c r="C476" s="7"/>
      <c r="D476" s="7"/>
      <c r="E476" s="7"/>
      <c r="F476" s="7"/>
      <c r="G476" s="7"/>
      <c r="H476" s="7"/>
      <c r="I476" s="7"/>
      <c r="J476" s="7"/>
    </row>
    <row r="477" spans="3:10" ht="12.75">
      <c r="C477" s="7"/>
      <c r="D477" s="7"/>
      <c r="E477" s="7"/>
      <c r="F477" s="7"/>
      <c r="G477" s="7"/>
      <c r="H477" s="7"/>
      <c r="I477" s="7"/>
      <c r="J477" s="7"/>
    </row>
    <row r="478" spans="3:10" ht="12.75">
      <c r="C478" s="7"/>
      <c r="D478" s="7"/>
      <c r="E478" s="7"/>
      <c r="F478" s="7"/>
      <c r="G478" s="7"/>
      <c r="H478" s="7"/>
      <c r="I478" s="7"/>
      <c r="J478" s="7"/>
    </row>
    <row r="479" spans="3:10" ht="12.75">
      <c r="C479" s="7"/>
      <c r="D479" s="7"/>
      <c r="E479" s="7"/>
      <c r="F479" s="7"/>
      <c r="G479" s="7"/>
      <c r="H479" s="7"/>
      <c r="I479" s="7"/>
      <c r="J479" s="7"/>
    </row>
    <row r="480" spans="3:10" ht="12.75">
      <c r="C480" s="7"/>
      <c r="D480" s="7"/>
      <c r="E480" s="7"/>
      <c r="F480" s="7"/>
      <c r="G480" s="7"/>
      <c r="H480" s="7"/>
      <c r="I480" s="7"/>
      <c r="J480" s="7"/>
    </row>
    <row r="481" spans="3:10" ht="12.75">
      <c r="C481" s="7"/>
      <c r="D481" s="7"/>
      <c r="E481" s="7"/>
      <c r="F481" s="7"/>
      <c r="G481" s="7"/>
      <c r="H481" s="7"/>
      <c r="I481" s="7"/>
      <c r="J481" s="7"/>
    </row>
    <row r="482" spans="3:10" ht="12.75">
      <c r="C482" s="7"/>
      <c r="D482" s="7"/>
      <c r="E482" s="7"/>
      <c r="F482" s="7"/>
      <c r="G482" s="7"/>
      <c r="H482" s="7"/>
      <c r="I482" s="7"/>
      <c r="J482" s="7"/>
    </row>
    <row r="483" spans="3:10" ht="12.75">
      <c r="C483" s="7"/>
      <c r="D483" s="7"/>
      <c r="E483" s="7"/>
      <c r="F483" s="7"/>
      <c r="G483" s="7"/>
      <c r="H483" s="7"/>
      <c r="I483" s="7"/>
      <c r="J483" s="7"/>
    </row>
    <row r="484" spans="3:10" ht="12.75">
      <c r="C484" s="7"/>
      <c r="D484" s="7"/>
      <c r="E484" s="7"/>
      <c r="F484" s="7"/>
      <c r="G484" s="7"/>
      <c r="H484" s="7"/>
      <c r="I484" s="7"/>
      <c r="J484" s="7"/>
    </row>
    <row r="485" spans="3:10" ht="12.75">
      <c r="C485" s="7"/>
      <c r="D485" s="7"/>
      <c r="E485" s="7"/>
      <c r="F485" s="7"/>
      <c r="G485" s="7"/>
      <c r="H485" s="7"/>
      <c r="I485" s="7"/>
      <c r="J485" s="7"/>
    </row>
    <row r="486" spans="3:10" ht="12.75">
      <c r="C486" s="7"/>
      <c r="D486" s="7"/>
      <c r="E486" s="7"/>
      <c r="F486" s="7"/>
      <c r="G486" s="7"/>
      <c r="H486" s="7"/>
      <c r="I486" s="7"/>
      <c r="J486" s="7"/>
    </row>
    <row r="487" spans="3:10" ht="12.75">
      <c r="C487" s="7"/>
      <c r="D487" s="7"/>
      <c r="E487" s="7"/>
      <c r="F487" s="7"/>
      <c r="G487" s="7"/>
      <c r="H487" s="7"/>
      <c r="I487" s="7"/>
      <c r="J487" s="7"/>
    </row>
    <row r="488" spans="3:10" ht="12.75">
      <c r="C488" s="7"/>
      <c r="D488" s="7"/>
      <c r="E488" s="7"/>
      <c r="F488" s="7"/>
      <c r="G488" s="7"/>
      <c r="H488" s="7"/>
      <c r="I488" s="7"/>
      <c r="J488" s="7"/>
    </row>
    <row r="489" spans="3:10" ht="12.75">
      <c r="C489" s="7"/>
      <c r="D489" s="7"/>
      <c r="E489" s="7"/>
      <c r="F489" s="7"/>
      <c r="G489" s="7"/>
      <c r="H489" s="7"/>
      <c r="I489" s="7"/>
      <c r="J489" s="7"/>
    </row>
    <row r="490" spans="3:10" ht="12.75">
      <c r="C490" s="7"/>
      <c r="D490" s="7"/>
      <c r="E490" s="7"/>
      <c r="F490" s="7"/>
      <c r="G490" s="7"/>
      <c r="H490" s="7"/>
      <c r="I490" s="7"/>
      <c r="J490" s="7"/>
    </row>
    <row r="491" spans="3:10" ht="12.75">
      <c r="C491" s="7"/>
      <c r="D491" s="7"/>
      <c r="E491" s="7"/>
      <c r="F491" s="7"/>
      <c r="G491" s="7"/>
      <c r="H491" s="7"/>
      <c r="I491" s="7"/>
      <c r="J491" s="7"/>
    </row>
    <row r="492" spans="3:10" ht="12.75">
      <c r="C492" s="7"/>
      <c r="D492" s="7"/>
      <c r="E492" s="7"/>
      <c r="F492" s="7"/>
      <c r="G492" s="7"/>
      <c r="H492" s="7"/>
      <c r="I492" s="7"/>
      <c r="J492" s="7"/>
    </row>
    <row r="493" spans="3:10" ht="12.75">
      <c r="C493" s="7"/>
      <c r="D493" s="7"/>
      <c r="E493" s="7"/>
      <c r="F493" s="7"/>
      <c r="G493" s="7"/>
      <c r="H493" s="7"/>
      <c r="I493" s="7"/>
      <c r="J493" s="7"/>
    </row>
    <row r="494" spans="3:10" ht="12.75">
      <c r="C494" s="7"/>
      <c r="D494" s="7"/>
      <c r="E494" s="7"/>
      <c r="F494" s="7"/>
      <c r="G494" s="7"/>
      <c r="H494" s="7"/>
      <c r="I494" s="7"/>
      <c r="J494" s="7"/>
    </row>
    <row r="495" spans="3:10" ht="12.75">
      <c r="C495" s="7"/>
      <c r="D495" s="7"/>
      <c r="E495" s="7"/>
      <c r="F495" s="7"/>
      <c r="G495" s="7"/>
      <c r="H495" s="7"/>
      <c r="I495" s="7"/>
      <c r="J495" s="7"/>
    </row>
    <row r="496" spans="3:10" ht="12.75">
      <c r="C496" s="7"/>
      <c r="D496" s="7"/>
      <c r="E496" s="7"/>
      <c r="F496" s="7"/>
      <c r="G496" s="7"/>
      <c r="H496" s="7"/>
      <c r="I496" s="7"/>
      <c r="J496" s="7"/>
    </row>
    <row r="497" spans="3:10" ht="12.75">
      <c r="C497" s="7"/>
      <c r="D497" s="7"/>
      <c r="E497" s="7"/>
      <c r="F497" s="7"/>
      <c r="G497" s="7"/>
      <c r="H497" s="7"/>
      <c r="I497" s="7"/>
      <c r="J497" s="7"/>
    </row>
    <row r="498" spans="3:10" ht="12.75">
      <c r="C498" s="7"/>
      <c r="D498" s="7"/>
      <c r="E498" s="7"/>
      <c r="F498" s="7"/>
      <c r="G498" s="7"/>
      <c r="H498" s="7"/>
      <c r="I498" s="7"/>
      <c r="J498" s="7"/>
    </row>
    <row r="499" spans="3:10" ht="12.75">
      <c r="C499" s="7"/>
      <c r="D499" s="7"/>
      <c r="E499" s="7"/>
      <c r="F499" s="7"/>
      <c r="G499" s="7"/>
      <c r="H499" s="7"/>
      <c r="I499" s="7"/>
      <c r="J499" s="7"/>
    </row>
    <row r="500" spans="3:10" ht="12.75">
      <c r="C500" s="7"/>
      <c r="D500" s="7"/>
      <c r="E500" s="7"/>
      <c r="F500" s="7"/>
      <c r="G500" s="7"/>
      <c r="H500" s="7"/>
      <c r="I500" s="7"/>
      <c r="J500" s="7"/>
    </row>
    <row r="501" spans="3:10" ht="12.75">
      <c r="C501" s="7"/>
      <c r="D501" s="7"/>
      <c r="E501" s="7"/>
      <c r="F501" s="7"/>
      <c r="G501" s="7"/>
      <c r="H501" s="7"/>
      <c r="I501" s="7"/>
      <c r="J501" s="7"/>
    </row>
    <row r="502" spans="3:10" ht="12.75">
      <c r="C502" s="7"/>
      <c r="D502" s="7"/>
      <c r="E502" s="7"/>
      <c r="F502" s="7"/>
      <c r="G502" s="7"/>
      <c r="H502" s="7"/>
      <c r="I502" s="7"/>
      <c r="J502" s="7"/>
    </row>
    <row r="503" spans="3:10" ht="12.75">
      <c r="C503" s="7"/>
      <c r="D503" s="7"/>
      <c r="E503" s="7"/>
      <c r="F503" s="7"/>
      <c r="G503" s="7"/>
      <c r="H503" s="7"/>
      <c r="I503" s="7"/>
      <c r="J503" s="7"/>
    </row>
    <row r="504" spans="3:10" ht="12.75">
      <c r="C504" s="7"/>
      <c r="D504" s="7"/>
      <c r="E504" s="7"/>
      <c r="F504" s="7"/>
      <c r="G504" s="7"/>
      <c r="H504" s="7"/>
      <c r="I504" s="7"/>
      <c r="J504" s="7"/>
    </row>
    <row r="505" spans="3:10" ht="12.75">
      <c r="C505" s="7"/>
      <c r="D505" s="7"/>
      <c r="E505" s="7"/>
      <c r="F505" s="7"/>
      <c r="G505" s="7"/>
      <c r="H505" s="7"/>
      <c r="I505" s="7"/>
      <c r="J505" s="7"/>
    </row>
    <row r="506" spans="3:10" ht="12.75">
      <c r="C506" s="7"/>
      <c r="D506" s="7"/>
      <c r="E506" s="7"/>
      <c r="F506" s="7"/>
      <c r="G506" s="7"/>
      <c r="H506" s="7"/>
      <c r="I506" s="7"/>
      <c r="J506" s="7"/>
    </row>
    <row r="507" spans="3:10" ht="12.75">
      <c r="C507" s="7"/>
      <c r="D507" s="7"/>
      <c r="E507" s="7"/>
      <c r="F507" s="7"/>
      <c r="G507" s="7"/>
      <c r="H507" s="7"/>
      <c r="I507" s="7"/>
      <c r="J507" s="7"/>
    </row>
    <row r="508" spans="3:10" ht="12.75">
      <c r="C508" s="7"/>
      <c r="D508" s="7"/>
      <c r="E508" s="7"/>
      <c r="F508" s="7"/>
      <c r="G508" s="7"/>
      <c r="H508" s="7"/>
      <c r="I508" s="7"/>
      <c r="J508" s="7"/>
    </row>
    <row r="509" spans="3:10" ht="12.75">
      <c r="C509" s="7"/>
      <c r="D509" s="7"/>
      <c r="E509" s="7"/>
      <c r="F509" s="7"/>
      <c r="G509" s="7"/>
      <c r="H509" s="7"/>
      <c r="I509" s="7"/>
      <c r="J509" s="7"/>
    </row>
    <row r="510" spans="3:10" ht="12.75">
      <c r="C510" s="7"/>
      <c r="D510" s="7"/>
      <c r="E510" s="7"/>
      <c r="F510" s="7"/>
      <c r="G510" s="7"/>
      <c r="H510" s="7"/>
      <c r="I510" s="7"/>
      <c r="J510" s="7"/>
    </row>
    <row r="511" spans="3:10" ht="12.75">
      <c r="C511" s="7"/>
      <c r="D511" s="7"/>
      <c r="E511" s="7"/>
      <c r="F511" s="7"/>
      <c r="G511" s="7"/>
      <c r="H511" s="7"/>
      <c r="I511" s="7"/>
      <c r="J511" s="7"/>
    </row>
    <row r="512" spans="3:10" ht="12.75">
      <c r="C512" s="7"/>
      <c r="D512" s="7"/>
      <c r="E512" s="7"/>
      <c r="F512" s="7"/>
      <c r="G512" s="7"/>
      <c r="H512" s="7"/>
      <c r="I512" s="7"/>
      <c r="J512" s="7"/>
    </row>
    <row r="513" spans="3:10" ht="12.75">
      <c r="C513" s="7"/>
      <c r="D513" s="7"/>
      <c r="E513" s="7"/>
      <c r="F513" s="7"/>
      <c r="G513" s="7"/>
      <c r="H513" s="7"/>
      <c r="I513" s="7"/>
      <c r="J513" s="7"/>
    </row>
    <row r="514" spans="3:10" ht="12.75">
      <c r="C514" s="7"/>
      <c r="D514" s="7"/>
      <c r="E514" s="7"/>
      <c r="F514" s="7"/>
      <c r="G514" s="7"/>
      <c r="H514" s="7"/>
      <c r="I514" s="7"/>
      <c r="J514" s="7"/>
    </row>
    <row r="515" spans="3:10" ht="12.75">
      <c r="C515" s="7"/>
      <c r="D515" s="7"/>
      <c r="E515" s="7"/>
      <c r="F515" s="7"/>
      <c r="G515" s="7"/>
      <c r="H515" s="7"/>
      <c r="I515" s="7"/>
      <c r="J515" s="7"/>
    </row>
    <row r="516" spans="3:10" ht="12.75">
      <c r="C516" s="7"/>
      <c r="D516" s="7"/>
      <c r="E516" s="7"/>
      <c r="F516" s="7"/>
      <c r="G516" s="7"/>
      <c r="H516" s="7"/>
      <c r="I516" s="7"/>
      <c r="J516" s="7"/>
    </row>
    <row r="517" spans="3:10" ht="12.75">
      <c r="C517" s="7"/>
      <c r="D517" s="7"/>
      <c r="E517" s="7"/>
      <c r="F517" s="7"/>
      <c r="G517" s="7"/>
      <c r="H517" s="7"/>
      <c r="I517" s="7"/>
      <c r="J517" s="7"/>
    </row>
    <row r="518" spans="3:10" ht="12.75">
      <c r="C518" s="7"/>
      <c r="D518" s="7"/>
      <c r="E518" s="7"/>
      <c r="F518" s="7"/>
      <c r="G518" s="7"/>
      <c r="H518" s="7"/>
      <c r="I518" s="7"/>
      <c r="J518" s="7"/>
    </row>
    <row r="519" spans="3:10" ht="12.75">
      <c r="C519" s="7"/>
      <c r="D519" s="7"/>
      <c r="E519" s="7"/>
      <c r="F519" s="7"/>
      <c r="G519" s="7"/>
      <c r="H519" s="7"/>
      <c r="I519" s="7"/>
      <c r="J519" s="7"/>
    </row>
    <row r="520" spans="3:10" ht="12.75">
      <c r="C520" s="7"/>
      <c r="D520" s="7"/>
      <c r="E520" s="7"/>
      <c r="F520" s="7"/>
      <c r="G520" s="7"/>
      <c r="H520" s="7"/>
      <c r="I520" s="7"/>
      <c r="J520" s="7"/>
    </row>
    <row r="521" spans="3:10" ht="12.75">
      <c r="C521" s="7"/>
      <c r="D521" s="7"/>
      <c r="E521" s="7"/>
      <c r="F521" s="7"/>
      <c r="G521" s="7"/>
      <c r="H521" s="7"/>
      <c r="I521" s="7"/>
      <c r="J521" s="7"/>
    </row>
    <row r="522" spans="3:10" ht="12.75">
      <c r="C522" s="7"/>
      <c r="D522" s="7"/>
      <c r="E522" s="7"/>
      <c r="F522" s="7"/>
      <c r="G522" s="7"/>
      <c r="H522" s="7"/>
      <c r="I522" s="7"/>
      <c r="J522" s="7"/>
    </row>
    <row r="523" spans="3:10" ht="12.75">
      <c r="C523" s="7"/>
      <c r="D523" s="7"/>
      <c r="E523" s="7"/>
      <c r="F523" s="7"/>
      <c r="G523" s="7"/>
      <c r="H523" s="7"/>
      <c r="I523" s="7"/>
      <c r="J523" s="7"/>
    </row>
    <row r="524" spans="3:10" ht="12.75">
      <c r="C524" s="7"/>
      <c r="D524" s="7"/>
      <c r="E524" s="7"/>
      <c r="F524" s="7"/>
      <c r="G524" s="7"/>
      <c r="H524" s="7"/>
      <c r="I524" s="7"/>
      <c r="J524" s="7"/>
    </row>
    <row r="525" spans="3:10" ht="12.75">
      <c r="C525" s="7"/>
      <c r="D525" s="7"/>
      <c r="E525" s="7"/>
      <c r="F525" s="7"/>
      <c r="G525" s="7"/>
      <c r="H525" s="7"/>
      <c r="I525" s="7"/>
      <c r="J525" s="7"/>
    </row>
    <row r="526" spans="3:10" ht="12.75">
      <c r="C526" s="7"/>
      <c r="D526" s="7"/>
      <c r="E526" s="7"/>
      <c r="F526" s="7"/>
      <c r="G526" s="7"/>
      <c r="H526" s="7"/>
      <c r="I526" s="7"/>
      <c r="J526" s="7"/>
    </row>
    <row r="527" spans="3:10" ht="12.75">
      <c r="C527" s="7"/>
      <c r="D527" s="7"/>
      <c r="E527" s="7"/>
      <c r="F527" s="7"/>
      <c r="G527" s="7"/>
      <c r="H527" s="7"/>
      <c r="I527" s="7"/>
      <c r="J527" s="7"/>
    </row>
    <row r="528" spans="3:10" ht="12.75">
      <c r="C528" s="7"/>
      <c r="D528" s="7"/>
      <c r="E528" s="7"/>
      <c r="F528" s="7"/>
      <c r="G528" s="7"/>
      <c r="H528" s="7"/>
      <c r="I528" s="7"/>
      <c r="J528" s="7"/>
    </row>
    <row r="529" spans="3:10" ht="12.75">
      <c r="C529" s="7"/>
      <c r="D529" s="7"/>
      <c r="E529" s="7"/>
      <c r="F529" s="7"/>
      <c r="G529" s="7"/>
      <c r="H529" s="7"/>
      <c r="I529" s="7"/>
      <c r="J529" s="7"/>
    </row>
    <row r="530" spans="3:10" ht="12.75">
      <c r="C530" s="7"/>
      <c r="D530" s="7"/>
      <c r="E530" s="7"/>
      <c r="F530" s="7"/>
      <c r="G530" s="7"/>
      <c r="H530" s="7"/>
      <c r="I530" s="7"/>
      <c r="J530" s="7"/>
    </row>
    <row r="531" spans="3:10" ht="12.75">
      <c r="C531" s="7"/>
      <c r="D531" s="7"/>
      <c r="E531" s="7"/>
      <c r="F531" s="7"/>
      <c r="G531" s="7"/>
      <c r="H531" s="7"/>
      <c r="I531" s="7"/>
      <c r="J531" s="7"/>
    </row>
    <row r="532" spans="3:10" ht="12.75">
      <c r="C532" s="7"/>
      <c r="D532" s="7"/>
      <c r="E532" s="7"/>
      <c r="F532" s="7"/>
      <c r="G532" s="7"/>
      <c r="H532" s="7"/>
      <c r="I532" s="7"/>
      <c r="J532" s="7"/>
    </row>
    <row r="533" spans="3:10" ht="12.75">
      <c r="C533" s="7"/>
      <c r="D533" s="7"/>
      <c r="E533" s="7"/>
      <c r="F533" s="7"/>
      <c r="G533" s="7"/>
      <c r="H533" s="7"/>
      <c r="I533" s="7"/>
      <c r="J533" s="7"/>
    </row>
    <row r="534" spans="3:10" ht="12.75">
      <c r="C534" s="7"/>
      <c r="D534" s="7"/>
      <c r="E534" s="7"/>
      <c r="F534" s="7"/>
      <c r="G534" s="7"/>
      <c r="H534" s="7"/>
      <c r="I534" s="7"/>
      <c r="J534" s="7"/>
    </row>
    <row r="535" spans="3:10" ht="12.75">
      <c r="C535" s="7"/>
      <c r="D535" s="7"/>
      <c r="E535" s="7"/>
      <c r="F535" s="7"/>
      <c r="G535" s="7"/>
      <c r="H535" s="7"/>
      <c r="I535" s="7"/>
      <c r="J535" s="7"/>
    </row>
    <row r="536" spans="3:10" ht="12.75">
      <c r="C536" s="7"/>
      <c r="D536" s="7"/>
      <c r="E536" s="7"/>
      <c r="F536" s="7"/>
      <c r="G536" s="7"/>
      <c r="H536" s="7"/>
      <c r="I536" s="7"/>
      <c r="J536" s="7"/>
    </row>
    <row r="537" spans="3:10" ht="12.75">
      <c r="C537" s="7"/>
      <c r="D537" s="7"/>
      <c r="E537" s="7"/>
      <c r="F537" s="7"/>
      <c r="G537" s="7"/>
      <c r="H537" s="7"/>
      <c r="I537" s="7"/>
      <c r="J537" s="7"/>
    </row>
    <row r="538" spans="3:10" ht="12.75">
      <c r="C538" s="7"/>
      <c r="D538" s="7"/>
      <c r="E538" s="7"/>
      <c r="F538" s="7"/>
      <c r="G538" s="7"/>
      <c r="H538" s="7"/>
      <c r="I538" s="7"/>
      <c r="J538" s="7"/>
    </row>
    <row r="539" spans="3:10" ht="12.75">
      <c r="C539" s="7"/>
      <c r="D539" s="7"/>
      <c r="E539" s="7"/>
      <c r="F539" s="7"/>
      <c r="G539" s="7"/>
      <c r="H539" s="7"/>
      <c r="I539" s="7"/>
      <c r="J539" s="7"/>
    </row>
    <row r="540" spans="3:10" ht="12.75">
      <c r="C540" s="7"/>
      <c r="D540" s="7"/>
      <c r="E540" s="7"/>
      <c r="F540" s="7"/>
      <c r="G540" s="7"/>
      <c r="H540" s="7"/>
      <c r="I540" s="7"/>
      <c r="J540" s="7"/>
    </row>
    <row r="541" spans="3:10" ht="12.75">
      <c r="C541" s="7"/>
      <c r="D541" s="7"/>
      <c r="E541" s="7"/>
      <c r="F541" s="7"/>
      <c r="G541" s="7"/>
      <c r="H541" s="7"/>
      <c r="I541" s="7"/>
      <c r="J541" s="7"/>
    </row>
    <row r="542" spans="3:10" ht="12.75">
      <c r="C542" s="7"/>
      <c r="D542" s="7"/>
      <c r="E542" s="7"/>
      <c r="F542" s="7"/>
      <c r="G542" s="7"/>
      <c r="H542" s="7"/>
      <c r="I542" s="7"/>
      <c r="J542" s="7"/>
    </row>
    <row r="543" spans="3:10" ht="12.75">
      <c r="C543" s="7"/>
      <c r="D543" s="7"/>
      <c r="E543" s="7"/>
      <c r="F543" s="7"/>
      <c r="G543" s="7"/>
      <c r="H543" s="7"/>
      <c r="I543" s="7"/>
      <c r="J543" s="7"/>
    </row>
    <row r="544" spans="3:10" ht="12.75">
      <c r="C544" s="7"/>
      <c r="D544" s="7"/>
      <c r="E544" s="7"/>
      <c r="F544" s="7"/>
      <c r="G544" s="7"/>
      <c r="H544" s="7"/>
      <c r="I544" s="7"/>
      <c r="J544" s="7"/>
    </row>
    <row r="545" spans="3:10" ht="12.75">
      <c r="C545" s="7"/>
      <c r="D545" s="7"/>
      <c r="E545" s="7"/>
      <c r="F545" s="7"/>
      <c r="G545" s="7"/>
      <c r="H545" s="7"/>
      <c r="I545" s="7"/>
      <c r="J545" s="7"/>
    </row>
  </sheetData>
  <printOptions/>
  <pageMargins left="0.5" right="0.5" top="0.5" bottom="0.5" header="0.5" footer="0.5"/>
  <pageSetup horizontalDpi="600" verticalDpi="600" orientation="landscape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workbookViewId="0" topLeftCell="A1">
      <selection activeCell="B30" sqref="B30"/>
    </sheetView>
  </sheetViews>
  <sheetFormatPr defaultColWidth="9.140625" defaultRowHeight="12.75"/>
  <cols>
    <col min="1" max="1" width="10.28125" style="0" customWidth="1"/>
    <col min="4" max="4" width="11.421875" style="0" customWidth="1"/>
    <col min="5" max="5" width="10.28125" style="0" customWidth="1"/>
  </cols>
  <sheetData>
    <row r="1" spans="1:6" ht="12.75">
      <c r="A1" t="s">
        <v>58</v>
      </c>
      <c r="B1">
        <v>240186</v>
      </c>
      <c r="D1" t="s">
        <v>59</v>
      </c>
      <c r="E1" t="s">
        <v>58</v>
      </c>
      <c r="F1" t="s">
        <v>60</v>
      </c>
    </row>
    <row r="2" spans="1:6" ht="12.75">
      <c r="A2" t="s">
        <v>61</v>
      </c>
      <c r="B2">
        <v>-36500</v>
      </c>
      <c r="D2" t="s">
        <v>62</v>
      </c>
      <c r="E2" t="s">
        <v>61</v>
      </c>
      <c r="F2" t="s">
        <v>63</v>
      </c>
    </row>
    <row r="3" spans="1:6" ht="12.75">
      <c r="A3" t="s">
        <v>64</v>
      </c>
      <c r="B3">
        <v>55783</v>
      </c>
      <c r="D3" t="s">
        <v>65</v>
      </c>
      <c r="E3" t="s">
        <v>64</v>
      </c>
      <c r="F3" t="s">
        <v>66</v>
      </c>
    </row>
    <row r="4" spans="1:6" ht="12.75">
      <c r="A4" t="s">
        <v>67</v>
      </c>
      <c r="B4">
        <v>88549</v>
      </c>
      <c r="D4" t="s">
        <v>68</v>
      </c>
      <c r="E4" t="s">
        <v>67</v>
      </c>
      <c r="F4" t="s">
        <v>69</v>
      </c>
    </row>
    <row r="5" spans="1:6" ht="12.75">
      <c r="A5" t="s">
        <v>70</v>
      </c>
      <c r="B5">
        <v>15628</v>
      </c>
      <c r="D5" t="s">
        <v>71</v>
      </c>
      <c r="E5" t="s">
        <v>70</v>
      </c>
      <c r="F5" t="s">
        <v>72</v>
      </c>
    </row>
    <row r="6" spans="1:6" ht="12.75">
      <c r="A6" t="s">
        <v>73</v>
      </c>
      <c r="B6">
        <v>9381</v>
      </c>
      <c r="D6" t="s">
        <v>74</v>
      </c>
      <c r="E6" t="s">
        <v>73</v>
      </c>
      <c r="F6" t="s">
        <v>75</v>
      </c>
    </row>
    <row r="7" spans="1:6" ht="12.75">
      <c r="A7" t="s">
        <v>76</v>
      </c>
      <c r="B7">
        <v>45522</v>
      </c>
      <c r="D7" t="s">
        <v>77</v>
      </c>
      <c r="E7" t="s">
        <v>76</v>
      </c>
      <c r="F7" t="s">
        <v>78</v>
      </c>
    </row>
    <row r="8" spans="1:6" ht="12.75">
      <c r="A8" t="s">
        <v>79</v>
      </c>
      <c r="B8">
        <v>157350</v>
      </c>
      <c r="D8" t="s">
        <v>80</v>
      </c>
      <c r="E8" t="s">
        <v>79</v>
      </c>
      <c r="F8" t="s">
        <v>81</v>
      </c>
    </row>
    <row r="9" spans="1:6" ht="12.75">
      <c r="A9" t="s">
        <v>82</v>
      </c>
      <c r="B9">
        <v>-1250</v>
      </c>
      <c r="D9" t="s">
        <v>83</v>
      </c>
      <c r="E9" t="s">
        <v>82</v>
      </c>
      <c r="F9" t="s">
        <v>84</v>
      </c>
    </row>
    <row r="10" spans="1:6" ht="12.75">
      <c r="A10" t="s">
        <v>85</v>
      </c>
      <c r="B10">
        <v>83900</v>
      </c>
      <c r="D10" t="s">
        <v>86</v>
      </c>
      <c r="E10" t="s">
        <v>85</v>
      </c>
      <c r="F10" t="s">
        <v>87</v>
      </c>
    </row>
    <row r="11" spans="1:6" ht="12.75">
      <c r="A11" t="s">
        <v>88</v>
      </c>
      <c r="B11">
        <v>20197</v>
      </c>
      <c r="D11" t="s">
        <v>89</v>
      </c>
      <c r="E11" t="s">
        <v>88</v>
      </c>
      <c r="F11" t="s">
        <v>90</v>
      </c>
    </row>
    <row r="12" spans="1:6" ht="12.75">
      <c r="A12" t="s">
        <v>91</v>
      </c>
      <c r="B12">
        <v>195655</v>
      </c>
      <c r="D12" t="s">
        <v>92</v>
      </c>
      <c r="E12" t="s">
        <v>91</v>
      </c>
      <c r="F12" t="s">
        <v>93</v>
      </c>
    </row>
    <row r="13" spans="1:5" ht="12.75">
      <c r="A13" t="s">
        <v>94</v>
      </c>
      <c r="B13">
        <v>6200</v>
      </c>
      <c r="D13" t="s">
        <v>95</v>
      </c>
      <c r="E13" t="s">
        <v>94</v>
      </c>
    </row>
    <row r="14" spans="1:5" ht="12.75">
      <c r="A14" t="s">
        <v>96</v>
      </c>
      <c r="B14">
        <v>1000</v>
      </c>
      <c r="D14" t="s">
        <v>97</v>
      </c>
      <c r="E14" t="s">
        <v>96</v>
      </c>
    </row>
    <row r="15" spans="1:6" ht="12.75">
      <c r="A15" t="s">
        <v>98</v>
      </c>
      <c r="B15">
        <v>43250</v>
      </c>
      <c r="D15" t="s">
        <v>99</v>
      </c>
      <c r="E15" t="s">
        <v>98</v>
      </c>
      <c r="F15" t="s">
        <v>100</v>
      </c>
    </row>
    <row r="16" spans="1:5" ht="12.75">
      <c r="A16" t="s">
        <v>101</v>
      </c>
      <c r="B16">
        <v>5850</v>
      </c>
      <c r="D16" t="s">
        <v>102</v>
      </c>
      <c r="E16" t="s">
        <v>101</v>
      </c>
    </row>
    <row r="17" spans="1:6" ht="12.75">
      <c r="A17" t="s">
        <v>103</v>
      </c>
      <c r="B17">
        <v>33908</v>
      </c>
      <c r="D17" t="s">
        <v>104</v>
      </c>
      <c r="E17" t="s">
        <v>103</v>
      </c>
      <c r="F17" t="s">
        <v>105</v>
      </c>
    </row>
    <row r="18" spans="1:5" ht="12.75">
      <c r="A18" t="s">
        <v>106</v>
      </c>
      <c r="B18">
        <v>5500</v>
      </c>
      <c r="D18" t="s">
        <v>107</v>
      </c>
      <c r="E18" t="s">
        <v>106</v>
      </c>
    </row>
    <row r="19" spans="1:5" ht="12.75">
      <c r="A19" t="s">
        <v>108</v>
      </c>
      <c r="B19">
        <v>100650</v>
      </c>
      <c r="D19" t="s">
        <v>107</v>
      </c>
      <c r="E19" t="s">
        <v>108</v>
      </c>
    </row>
    <row r="20" spans="1:6" ht="12.75">
      <c r="A20" t="s">
        <v>109</v>
      </c>
      <c r="B20">
        <v>2847</v>
      </c>
      <c r="D20" t="s">
        <v>110</v>
      </c>
      <c r="E20" t="s">
        <v>109</v>
      </c>
      <c r="F20" t="s">
        <v>111</v>
      </c>
    </row>
    <row r="21" spans="1:5" ht="12.75">
      <c r="A21" t="s">
        <v>112</v>
      </c>
      <c r="B21">
        <v>1000</v>
      </c>
      <c r="D21" t="s">
        <v>113</v>
      </c>
      <c r="E21" t="s">
        <v>112</v>
      </c>
    </row>
    <row r="22" spans="1:5" ht="12.75">
      <c r="A22" t="s">
        <v>114</v>
      </c>
      <c r="B22">
        <v>13000</v>
      </c>
      <c r="D22" t="s">
        <v>115</v>
      </c>
      <c r="E22" t="s">
        <v>114</v>
      </c>
    </row>
    <row r="23" spans="1:5" ht="12.75">
      <c r="A23" t="s">
        <v>116</v>
      </c>
      <c r="B23">
        <v>520722</v>
      </c>
      <c r="D23" t="s">
        <v>117</v>
      </c>
      <c r="E23" t="s">
        <v>116</v>
      </c>
    </row>
    <row r="24" spans="1:6" ht="12.75">
      <c r="A24" t="s">
        <v>118</v>
      </c>
      <c r="B24">
        <v>145252</v>
      </c>
      <c r="D24" t="s">
        <v>119</v>
      </c>
      <c r="E24" t="s">
        <v>118</v>
      </c>
      <c r="F24" t="s">
        <v>120</v>
      </c>
    </row>
    <row r="25" spans="1:5" ht="12.75">
      <c r="A25" t="s">
        <v>121</v>
      </c>
      <c r="B25">
        <v>199123</v>
      </c>
      <c r="D25" t="s">
        <v>122</v>
      </c>
      <c r="E25" t="s">
        <v>121</v>
      </c>
    </row>
    <row r="26" spans="1:5" ht="12.75">
      <c r="A26" t="s">
        <v>123</v>
      </c>
      <c r="B26">
        <v>-4000</v>
      </c>
      <c r="D26" t="s">
        <v>124</v>
      </c>
      <c r="E26" t="s">
        <v>123</v>
      </c>
    </row>
    <row r="27" spans="1:6" ht="12.75">
      <c r="A27" t="s">
        <v>125</v>
      </c>
      <c r="B27">
        <v>234172</v>
      </c>
      <c r="D27" t="s">
        <v>126</v>
      </c>
      <c r="E27" t="s">
        <v>125</v>
      </c>
      <c r="F27" t="s">
        <v>127</v>
      </c>
    </row>
    <row r="28" spans="1:6" ht="12.75">
      <c r="A28" t="s">
        <v>128</v>
      </c>
      <c r="B28">
        <v>78899</v>
      </c>
      <c r="D28" t="s">
        <v>129</v>
      </c>
      <c r="E28" t="s">
        <v>128</v>
      </c>
      <c r="F28" t="s">
        <v>130</v>
      </c>
    </row>
    <row r="29" spans="1:5" ht="12.75">
      <c r="A29" t="s">
        <v>131</v>
      </c>
      <c r="B29">
        <v>200</v>
      </c>
      <c r="D29" t="s">
        <v>129</v>
      </c>
      <c r="E29" t="s">
        <v>131</v>
      </c>
    </row>
    <row r="30" spans="1:6" ht="12.75">
      <c r="A30" t="s">
        <v>132</v>
      </c>
      <c r="B30">
        <v>21125</v>
      </c>
      <c r="D30" t="s">
        <v>133</v>
      </c>
      <c r="E30" t="s">
        <v>132</v>
      </c>
      <c r="F30" t="s">
        <v>134</v>
      </c>
    </row>
    <row r="31" spans="1:6" ht="12.75">
      <c r="A31" t="s">
        <v>135</v>
      </c>
      <c r="B31">
        <v>94763</v>
      </c>
      <c r="D31" t="s">
        <v>115</v>
      </c>
      <c r="E31" t="s">
        <v>135</v>
      </c>
      <c r="F31" t="s">
        <v>136</v>
      </c>
    </row>
    <row r="32" spans="1:6" ht="12.75">
      <c r="A32" t="s">
        <v>137</v>
      </c>
      <c r="B32">
        <v>157524</v>
      </c>
      <c r="D32" t="s">
        <v>124</v>
      </c>
      <c r="E32" t="s">
        <v>137</v>
      </c>
      <c r="F32" t="s">
        <v>138</v>
      </c>
    </row>
    <row r="33" spans="1:6" ht="12.75">
      <c r="A33" t="s">
        <v>139</v>
      </c>
      <c r="B33">
        <v>45738</v>
      </c>
      <c r="D33" t="s">
        <v>117</v>
      </c>
      <c r="E33" t="s">
        <v>139</v>
      </c>
      <c r="F33" t="s">
        <v>140</v>
      </c>
    </row>
    <row r="34" spans="1:6" ht="12.75">
      <c r="A34" t="s">
        <v>141</v>
      </c>
      <c r="B34">
        <v>25850</v>
      </c>
      <c r="D34" t="s">
        <v>113</v>
      </c>
      <c r="E34" t="s">
        <v>141</v>
      </c>
      <c r="F34" t="s">
        <v>142</v>
      </c>
    </row>
    <row r="35" spans="1:6" ht="12.75">
      <c r="A35" t="s">
        <v>143</v>
      </c>
      <c r="B35">
        <v>83176</v>
      </c>
      <c r="D35" t="s">
        <v>102</v>
      </c>
      <c r="E35" t="s">
        <v>143</v>
      </c>
      <c r="F35" t="s">
        <v>144</v>
      </c>
    </row>
    <row r="36" spans="1:6" ht="12.75">
      <c r="A36" t="s">
        <v>145</v>
      </c>
      <c r="B36">
        <v>60618</v>
      </c>
      <c r="D36" t="s">
        <v>95</v>
      </c>
      <c r="E36" t="s">
        <v>145</v>
      </c>
      <c r="F36" t="s">
        <v>146</v>
      </c>
    </row>
    <row r="37" spans="1:6" ht="12.75">
      <c r="A37" t="s">
        <v>147</v>
      </c>
      <c r="B37">
        <v>145307</v>
      </c>
      <c r="D37" t="s">
        <v>97</v>
      </c>
      <c r="E37" t="s">
        <v>147</v>
      </c>
      <c r="F37" t="s">
        <v>148</v>
      </c>
    </row>
    <row r="38" spans="1:6" ht="12.75">
      <c r="A38" t="s">
        <v>149</v>
      </c>
      <c r="B38">
        <v>188189</v>
      </c>
      <c r="D38" t="s">
        <v>107</v>
      </c>
      <c r="E38" t="s">
        <v>149</v>
      </c>
      <c r="F38" t="s">
        <v>150</v>
      </c>
    </row>
    <row r="39" spans="1:6" ht="12.75">
      <c r="A39" t="s">
        <v>151</v>
      </c>
      <c r="B39">
        <v>12000</v>
      </c>
      <c r="D39" t="s">
        <v>122</v>
      </c>
      <c r="E39" t="s">
        <v>151</v>
      </c>
      <c r="F39" t="s">
        <v>152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workbookViewId="0" topLeftCell="A1">
      <selection activeCell="G39" sqref="G39"/>
    </sheetView>
  </sheetViews>
  <sheetFormatPr defaultColWidth="9.140625" defaultRowHeight="12.75"/>
  <cols>
    <col min="1" max="1" width="10.28125" style="0" customWidth="1"/>
    <col min="2" max="2" width="8.00390625" style="0" customWidth="1"/>
    <col min="3" max="3" width="11.421875" style="0" customWidth="1"/>
    <col min="4" max="4" width="10.28125" style="0" customWidth="1"/>
  </cols>
  <sheetData>
    <row r="1" spans="1:5" ht="12.75">
      <c r="A1" t="s">
        <v>58</v>
      </c>
      <c r="B1">
        <v>225433</v>
      </c>
      <c r="C1" t="s">
        <v>59</v>
      </c>
      <c r="D1" t="s">
        <v>58</v>
      </c>
      <c r="E1" t="s">
        <v>60</v>
      </c>
    </row>
    <row r="2" spans="1:5" ht="12.75">
      <c r="A2" t="s">
        <v>61</v>
      </c>
      <c r="B2">
        <v>450</v>
      </c>
      <c r="C2" t="s">
        <v>62</v>
      </c>
      <c r="D2" t="s">
        <v>61</v>
      </c>
      <c r="E2" t="s">
        <v>63</v>
      </c>
    </row>
    <row r="3" spans="1:5" ht="12.75">
      <c r="A3" t="s">
        <v>64</v>
      </c>
      <c r="B3">
        <v>302046</v>
      </c>
      <c r="C3" t="s">
        <v>65</v>
      </c>
      <c r="D3" t="s">
        <v>64</v>
      </c>
      <c r="E3" t="s">
        <v>66</v>
      </c>
    </row>
    <row r="4" spans="1:4" ht="12.75">
      <c r="A4" t="s">
        <v>67</v>
      </c>
      <c r="B4">
        <v>69894</v>
      </c>
      <c r="C4" t="s">
        <v>68</v>
      </c>
      <c r="D4" t="s">
        <v>67</v>
      </c>
    </row>
    <row r="5" spans="1:5" ht="12.75">
      <c r="A5" t="s">
        <v>70</v>
      </c>
      <c r="B5">
        <v>166111</v>
      </c>
      <c r="C5" t="s">
        <v>71</v>
      </c>
      <c r="D5" t="s">
        <v>70</v>
      </c>
      <c r="E5" t="s">
        <v>72</v>
      </c>
    </row>
    <row r="6" spans="1:5" ht="12.75">
      <c r="A6" t="s">
        <v>73</v>
      </c>
      <c r="B6">
        <v>4125</v>
      </c>
      <c r="C6" t="s">
        <v>74</v>
      </c>
      <c r="D6" t="s">
        <v>73</v>
      </c>
      <c r="E6" t="s">
        <v>75</v>
      </c>
    </row>
    <row r="7" spans="1:4" ht="12.75">
      <c r="A7" t="s">
        <v>153</v>
      </c>
      <c r="B7">
        <v>8000</v>
      </c>
      <c r="C7" t="s">
        <v>107</v>
      </c>
      <c r="D7" t="s">
        <v>153</v>
      </c>
    </row>
    <row r="8" spans="1:5" ht="12.75">
      <c r="A8" t="s">
        <v>76</v>
      </c>
      <c r="B8">
        <v>164438</v>
      </c>
      <c r="C8" t="s">
        <v>77</v>
      </c>
      <c r="D8" t="s">
        <v>76</v>
      </c>
      <c r="E8" t="s">
        <v>78</v>
      </c>
    </row>
    <row r="9" spans="1:5" ht="12.75">
      <c r="A9" t="s">
        <v>79</v>
      </c>
      <c r="B9">
        <v>491470</v>
      </c>
      <c r="C9" t="s">
        <v>80</v>
      </c>
      <c r="D9" t="s">
        <v>79</v>
      </c>
      <c r="E9" t="s">
        <v>81</v>
      </c>
    </row>
    <row r="10" spans="1:5" ht="12.75">
      <c r="A10" t="s">
        <v>82</v>
      </c>
      <c r="B10">
        <v>187794</v>
      </c>
      <c r="C10" t="s">
        <v>83</v>
      </c>
      <c r="D10" t="s">
        <v>82</v>
      </c>
      <c r="E10" t="s">
        <v>84</v>
      </c>
    </row>
    <row r="11" spans="1:5" ht="12.75">
      <c r="A11" t="s">
        <v>85</v>
      </c>
      <c r="B11">
        <v>115388</v>
      </c>
      <c r="C11" t="s">
        <v>86</v>
      </c>
      <c r="D11" t="s">
        <v>85</v>
      </c>
      <c r="E11" t="s">
        <v>87</v>
      </c>
    </row>
    <row r="12" spans="1:5" ht="12.75">
      <c r="A12" t="s">
        <v>88</v>
      </c>
      <c r="B12">
        <v>187237</v>
      </c>
      <c r="C12" t="s">
        <v>89</v>
      </c>
      <c r="D12" t="s">
        <v>88</v>
      </c>
      <c r="E12" t="s">
        <v>90</v>
      </c>
    </row>
    <row r="13" spans="1:5" ht="12.75">
      <c r="A13" t="s">
        <v>91</v>
      </c>
      <c r="B13">
        <v>41000</v>
      </c>
      <c r="C13" t="s">
        <v>92</v>
      </c>
      <c r="D13" t="s">
        <v>91</v>
      </c>
      <c r="E13" t="s">
        <v>93</v>
      </c>
    </row>
    <row r="14" spans="1:5" ht="12.75">
      <c r="A14" t="s">
        <v>98</v>
      </c>
      <c r="B14">
        <v>22800</v>
      </c>
      <c r="C14" t="s">
        <v>99</v>
      </c>
      <c r="D14" t="s">
        <v>98</v>
      </c>
      <c r="E14" t="s">
        <v>100</v>
      </c>
    </row>
    <row r="15" spans="1:4" ht="12.75">
      <c r="A15" t="s">
        <v>101</v>
      </c>
      <c r="B15">
        <v>2500</v>
      </c>
      <c r="C15" t="s">
        <v>102</v>
      </c>
      <c r="D15" t="s">
        <v>101</v>
      </c>
    </row>
    <row r="16" spans="1:5" ht="12.75">
      <c r="A16" t="s">
        <v>103</v>
      </c>
      <c r="B16">
        <v>167762</v>
      </c>
      <c r="C16" t="s">
        <v>104</v>
      </c>
      <c r="D16" t="s">
        <v>103</v>
      </c>
      <c r="E16" t="s">
        <v>105</v>
      </c>
    </row>
    <row r="17" spans="1:4" ht="12.75">
      <c r="A17" t="s">
        <v>106</v>
      </c>
      <c r="B17">
        <v>1500</v>
      </c>
      <c r="C17" t="s">
        <v>107</v>
      </c>
      <c r="D17" t="s">
        <v>106</v>
      </c>
    </row>
    <row r="18" spans="1:5" ht="12.75">
      <c r="A18" t="s">
        <v>109</v>
      </c>
      <c r="B18">
        <v>208833</v>
      </c>
      <c r="C18" t="s">
        <v>110</v>
      </c>
      <c r="D18" t="s">
        <v>109</v>
      </c>
      <c r="E18" t="s">
        <v>154</v>
      </c>
    </row>
    <row r="19" spans="1:4" ht="12.75">
      <c r="A19" t="s">
        <v>116</v>
      </c>
      <c r="B19">
        <v>125504</v>
      </c>
      <c r="C19" t="s">
        <v>117</v>
      </c>
      <c r="D19" t="s">
        <v>116</v>
      </c>
    </row>
    <row r="20" spans="1:5" ht="12.75">
      <c r="A20" t="s">
        <v>118</v>
      </c>
      <c r="B20">
        <v>18412</v>
      </c>
      <c r="C20" t="s">
        <v>119</v>
      </c>
      <c r="D20" t="s">
        <v>118</v>
      </c>
      <c r="E20" t="s">
        <v>120</v>
      </c>
    </row>
    <row r="21" spans="1:4" ht="12.75">
      <c r="A21" t="s">
        <v>121</v>
      </c>
      <c r="B21">
        <v>2000</v>
      </c>
      <c r="C21" t="s">
        <v>122</v>
      </c>
      <c r="D21" t="s">
        <v>121</v>
      </c>
    </row>
    <row r="22" spans="1:4" ht="12.75">
      <c r="A22" t="s">
        <v>123</v>
      </c>
      <c r="B22">
        <v>1500</v>
      </c>
      <c r="C22" t="s">
        <v>124</v>
      </c>
      <c r="D22" t="s">
        <v>123</v>
      </c>
    </row>
    <row r="23" spans="1:5" ht="12.75">
      <c r="A23" t="s">
        <v>125</v>
      </c>
      <c r="B23">
        <v>271532</v>
      </c>
      <c r="C23" t="s">
        <v>126</v>
      </c>
      <c r="D23" t="s">
        <v>125</v>
      </c>
      <c r="E23" t="s">
        <v>127</v>
      </c>
    </row>
    <row r="24" spans="1:5" ht="12.75">
      <c r="A24" t="s">
        <v>128</v>
      </c>
      <c r="B24">
        <v>84300</v>
      </c>
      <c r="C24" t="s">
        <v>129</v>
      </c>
      <c r="D24" t="s">
        <v>128</v>
      </c>
      <c r="E24" t="s">
        <v>130</v>
      </c>
    </row>
    <row r="25" spans="1:5" ht="12.75">
      <c r="A25" t="s">
        <v>132</v>
      </c>
      <c r="B25">
        <v>209954</v>
      </c>
      <c r="C25" t="s">
        <v>133</v>
      </c>
      <c r="D25" t="s">
        <v>132</v>
      </c>
      <c r="E25" t="s">
        <v>134</v>
      </c>
    </row>
    <row r="26" spans="1:5" ht="12.75">
      <c r="A26" t="s">
        <v>135</v>
      </c>
      <c r="B26">
        <v>197174</v>
      </c>
      <c r="C26" t="s">
        <v>115</v>
      </c>
      <c r="D26" t="s">
        <v>135</v>
      </c>
      <c r="E26" t="s">
        <v>136</v>
      </c>
    </row>
    <row r="27" spans="1:5" ht="12.75">
      <c r="A27" t="s">
        <v>137</v>
      </c>
      <c r="B27">
        <v>244120</v>
      </c>
      <c r="C27" t="s">
        <v>124</v>
      </c>
      <c r="D27" t="s">
        <v>137</v>
      </c>
      <c r="E27" t="s">
        <v>138</v>
      </c>
    </row>
    <row r="28" spans="1:5" ht="12.75">
      <c r="A28" t="s">
        <v>139</v>
      </c>
      <c r="B28">
        <v>312159</v>
      </c>
      <c r="C28" t="s">
        <v>117</v>
      </c>
      <c r="D28" t="s">
        <v>139</v>
      </c>
      <c r="E28" t="s">
        <v>140</v>
      </c>
    </row>
    <row r="29" spans="1:5" ht="12.75">
      <c r="A29" t="s">
        <v>141</v>
      </c>
      <c r="B29">
        <v>121950</v>
      </c>
      <c r="C29" t="s">
        <v>113</v>
      </c>
      <c r="D29" t="s">
        <v>141</v>
      </c>
      <c r="E29" t="s">
        <v>142</v>
      </c>
    </row>
    <row r="30" spans="1:5" ht="12.75">
      <c r="A30" t="s">
        <v>143</v>
      </c>
      <c r="B30">
        <v>252803</v>
      </c>
      <c r="C30" t="s">
        <v>102</v>
      </c>
      <c r="D30" t="s">
        <v>143</v>
      </c>
      <c r="E30" t="s">
        <v>144</v>
      </c>
    </row>
    <row r="31" spans="1:5" ht="12.75">
      <c r="A31" t="s">
        <v>145</v>
      </c>
      <c r="B31">
        <v>31500</v>
      </c>
      <c r="C31" t="s">
        <v>95</v>
      </c>
      <c r="D31" t="s">
        <v>145</v>
      </c>
      <c r="E31" t="s">
        <v>146</v>
      </c>
    </row>
    <row r="32" spans="1:5" ht="12.75">
      <c r="A32" t="s">
        <v>147</v>
      </c>
      <c r="B32">
        <v>14500</v>
      </c>
      <c r="C32" t="s">
        <v>97</v>
      </c>
      <c r="D32" t="s">
        <v>147</v>
      </c>
      <c r="E32" t="s">
        <v>148</v>
      </c>
    </row>
    <row r="33" spans="1:5" ht="12.75">
      <c r="A33" t="s">
        <v>149</v>
      </c>
      <c r="B33">
        <v>1058071</v>
      </c>
      <c r="C33" t="s">
        <v>107</v>
      </c>
      <c r="D33" t="s">
        <v>149</v>
      </c>
      <c r="E33" t="s">
        <v>150</v>
      </c>
    </row>
    <row r="34" spans="1:5" ht="12.75">
      <c r="A34" t="s">
        <v>151</v>
      </c>
      <c r="B34">
        <v>129726</v>
      </c>
      <c r="C34" t="s">
        <v>122</v>
      </c>
      <c r="D34" t="s">
        <v>151</v>
      </c>
      <c r="E34" t="s">
        <v>152</v>
      </c>
    </row>
    <row r="35" spans="1:5" ht="12.75">
      <c r="A35" t="s">
        <v>155</v>
      </c>
      <c r="B35">
        <v>371054</v>
      </c>
      <c r="C35" t="s">
        <v>68</v>
      </c>
      <c r="D35" t="s">
        <v>155</v>
      </c>
      <c r="E35" t="s">
        <v>69</v>
      </c>
    </row>
    <row r="36" spans="1:5" ht="12.75">
      <c r="A36" t="s">
        <v>156</v>
      </c>
      <c r="B36">
        <v>840746</v>
      </c>
      <c r="C36" t="s">
        <v>157</v>
      </c>
      <c r="D36" t="s">
        <v>156</v>
      </c>
      <c r="E36" t="s">
        <v>158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workbookViewId="0" topLeftCell="A1">
      <selection activeCell="A1" sqref="A1:J11"/>
    </sheetView>
  </sheetViews>
  <sheetFormatPr defaultColWidth="9.140625" defaultRowHeight="12.75"/>
  <cols>
    <col min="1" max="1" width="25.57421875" style="0" customWidth="1"/>
    <col min="2" max="2" width="4.28125" style="0" customWidth="1"/>
    <col min="3" max="3" width="11.7109375" style="0" customWidth="1"/>
    <col min="4" max="5" width="13.00390625" style="0" customWidth="1"/>
    <col min="6" max="6" width="11.7109375" style="0" customWidth="1"/>
    <col min="7" max="7" width="11.28125" style="0" customWidth="1"/>
    <col min="8" max="8" width="11.7109375" style="0" customWidth="1"/>
    <col min="9" max="9" width="12.28125" style="0" customWidth="1"/>
    <col min="10" max="10" width="11.7109375" style="0" customWidth="1"/>
  </cols>
  <sheetData>
    <row r="1" spans="1:10" ht="12.75">
      <c r="A1" s="8"/>
      <c r="B1" s="1"/>
      <c r="C1" s="2"/>
      <c r="D1" s="2"/>
      <c r="E1" s="3" t="s">
        <v>159</v>
      </c>
      <c r="F1" s="2"/>
      <c r="G1" s="2"/>
      <c r="H1" s="2"/>
      <c r="I1" s="2"/>
      <c r="J1" s="2"/>
    </row>
    <row r="2" spans="1:10" ht="12.75">
      <c r="A2" s="4"/>
      <c r="B2" s="4"/>
      <c r="C2" s="3"/>
      <c r="D2" s="3" t="s">
        <v>0</v>
      </c>
      <c r="E2" s="3" t="s">
        <v>1</v>
      </c>
      <c r="F2" s="3" t="s">
        <v>2</v>
      </c>
      <c r="G2" s="3" t="s">
        <v>3</v>
      </c>
      <c r="H2" s="3"/>
      <c r="I2" s="3" t="s">
        <v>4</v>
      </c>
      <c r="J2" s="3" t="s">
        <v>5</v>
      </c>
    </row>
    <row r="3" spans="1:10" ht="13.5" thickBot="1">
      <c r="A3" s="9" t="s">
        <v>2</v>
      </c>
      <c r="B3" s="5"/>
      <c r="C3" s="6" t="s">
        <v>6</v>
      </c>
      <c r="D3" s="6" t="s">
        <v>7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13.5" thickBot="1">
      <c r="A4" s="10" t="s">
        <v>55</v>
      </c>
      <c r="B4" s="1"/>
      <c r="C4" s="13"/>
      <c r="D4" s="13"/>
      <c r="E4" s="13"/>
      <c r="F4" s="13"/>
      <c r="G4" s="13"/>
      <c r="H4" s="13"/>
      <c r="I4" s="13"/>
      <c r="J4" s="13"/>
    </row>
    <row r="5" spans="1:10" ht="12.75">
      <c r="A5" s="8" t="s">
        <v>56</v>
      </c>
      <c r="B5" s="1" t="s">
        <v>19</v>
      </c>
      <c r="C5" s="13"/>
      <c r="D5" s="13"/>
      <c r="E5" s="13"/>
      <c r="F5" s="13"/>
      <c r="G5" s="13"/>
      <c r="H5" s="13"/>
      <c r="I5" s="13"/>
      <c r="J5" s="13"/>
    </row>
    <row r="6" spans="1:10" ht="12.75">
      <c r="A6" s="4">
        <v>92</v>
      </c>
      <c r="B6" s="1" t="s">
        <v>15</v>
      </c>
      <c r="C6" s="13"/>
      <c r="D6" s="13"/>
      <c r="E6" s="13"/>
      <c r="F6" s="13"/>
      <c r="G6" s="13"/>
      <c r="H6" s="13"/>
      <c r="I6" s="13">
        <v>26855</v>
      </c>
      <c r="J6" s="13">
        <v>43285</v>
      </c>
    </row>
    <row r="7" spans="1:10" ht="12.75">
      <c r="A7" s="4" t="s">
        <v>16</v>
      </c>
      <c r="B7" s="1"/>
      <c r="C7" s="13">
        <f>334164-670</f>
        <v>333494</v>
      </c>
      <c r="D7" s="13">
        <v>251868</v>
      </c>
      <c r="E7" s="13">
        <f>26850</f>
        <v>26850</v>
      </c>
      <c r="F7" s="13">
        <v>0</v>
      </c>
      <c r="G7" s="13">
        <v>0</v>
      </c>
      <c r="H7" s="13">
        <f>296842-670</f>
        <v>296172</v>
      </c>
      <c r="I7" s="13">
        <v>64177</v>
      </c>
      <c r="J7" s="13">
        <v>0</v>
      </c>
    </row>
    <row r="8" spans="1:10" ht="12.75">
      <c r="A8" s="4" t="s">
        <v>17</v>
      </c>
      <c r="B8" s="1"/>
      <c r="C8" s="13">
        <v>913004</v>
      </c>
      <c r="D8" s="13">
        <v>767630</v>
      </c>
      <c r="E8" s="13">
        <v>121950</v>
      </c>
      <c r="F8" s="13">
        <v>0</v>
      </c>
      <c r="G8" s="13">
        <v>0</v>
      </c>
      <c r="H8" s="13">
        <v>478521</v>
      </c>
      <c r="I8" s="13">
        <v>498661</v>
      </c>
      <c r="J8" s="13">
        <v>13611</v>
      </c>
    </row>
    <row r="9" spans="1:10" ht="12.75">
      <c r="A9" s="4" t="s">
        <v>18</v>
      </c>
      <c r="B9" s="1"/>
      <c r="C9" s="13">
        <v>4072878</v>
      </c>
      <c r="D9" s="13">
        <v>3611000</v>
      </c>
      <c r="E9" s="13">
        <v>386704</v>
      </c>
      <c r="F9" s="13">
        <v>0</v>
      </c>
      <c r="G9" s="13">
        <v>0</v>
      </c>
      <c r="H9" s="13">
        <v>3846089</v>
      </c>
      <c r="I9" s="13">
        <v>723722</v>
      </c>
      <c r="J9" s="13">
        <v>0</v>
      </c>
    </row>
    <row r="10" spans="1:10" ht="14.25" customHeight="1">
      <c r="A10" s="8" t="s">
        <v>57</v>
      </c>
      <c r="B10" s="1" t="s">
        <v>14</v>
      </c>
      <c r="C10" s="13"/>
      <c r="D10" s="13"/>
      <c r="E10" s="13"/>
      <c r="F10" s="13"/>
      <c r="G10" s="13"/>
      <c r="H10" s="13"/>
      <c r="I10" s="13"/>
      <c r="J10" s="13"/>
    </row>
    <row r="11" spans="1:10" ht="12.75">
      <c r="A11" s="4" t="s">
        <v>18</v>
      </c>
      <c r="B11" s="1" t="s">
        <v>20</v>
      </c>
      <c r="C11" s="13">
        <v>4409161</v>
      </c>
      <c r="D11" s="13">
        <v>3676865</v>
      </c>
      <c r="E11" s="13">
        <v>605512</v>
      </c>
      <c r="F11" s="13">
        <v>0</v>
      </c>
      <c r="G11" s="13">
        <v>0</v>
      </c>
      <c r="H11" s="13">
        <v>4373953</v>
      </c>
      <c r="I11" s="13">
        <v>77575</v>
      </c>
      <c r="J11" s="13">
        <v>0</v>
      </c>
    </row>
    <row r="12" spans="1:10" ht="12.75">
      <c r="A12" s="8"/>
      <c r="B12" s="15"/>
      <c r="C12" s="13"/>
      <c r="D12" s="13"/>
      <c r="E12" s="13"/>
      <c r="F12" s="13"/>
      <c r="G12" s="13"/>
      <c r="H12" s="13"/>
      <c r="I12" s="13"/>
      <c r="J12" s="13"/>
    </row>
    <row r="13" spans="1:10" ht="12.75">
      <c r="A13" s="4"/>
      <c r="B13" s="1"/>
      <c r="C13" s="13"/>
      <c r="D13" s="13"/>
      <c r="E13" s="13"/>
      <c r="F13" s="13"/>
      <c r="G13" s="13"/>
      <c r="H13" s="13"/>
      <c r="I13" s="13"/>
      <c r="J13" s="13"/>
    </row>
    <row r="14" spans="1:10" ht="12.75">
      <c r="A14" s="14"/>
      <c r="B14" s="1"/>
      <c r="C14" s="13"/>
      <c r="D14" s="13"/>
      <c r="E14" s="13"/>
      <c r="F14" s="13"/>
      <c r="G14" s="13"/>
      <c r="H14" s="13"/>
      <c r="I14" s="13"/>
      <c r="J14" s="13"/>
    </row>
    <row r="15" spans="1:10" ht="12.75">
      <c r="A15" s="4"/>
      <c r="B15" s="1"/>
      <c r="C15" s="13"/>
      <c r="D15" s="13"/>
      <c r="E15" s="13"/>
      <c r="F15" s="13"/>
      <c r="G15" s="13"/>
      <c r="H15" s="13"/>
      <c r="I15" s="13"/>
      <c r="J15" s="13"/>
    </row>
    <row r="16" spans="2:10" ht="12.75">
      <c r="B16" s="1"/>
      <c r="C16" s="13"/>
      <c r="D16" s="13"/>
      <c r="E16" s="13"/>
      <c r="F16" s="13"/>
      <c r="G16" s="13"/>
      <c r="H16" s="13"/>
      <c r="I16" s="13"/>
      <c r="J16" s="13"/>
    </row>
    <row r="17" spans="1:10" ht="12.75">
      <c r="A17" s="14"/>
      <c r="B17" s="1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4"/>
      <c r="B18" s="1"/>
      <c r="C18" s="13"/>
      <c r="D18" s="13"/>
      <c r="E18" s="13"/>
      <c r="F18" s="13"/>
      <c r="G18" s="13"/>
      <c r="H18" s="13"/>
      <c r="I18" s="13"/>
      <c r="J18" s="13"/>
    </row>
    <row r="19" spans="1:10" ht="12.75">
      <c r="A19" s="20"/>
      <c r="B19" s="1"/>
      <c r="C19" s="13"/>
      <c r="D19" s="13"/>
      <c r="E19" s="13"/>
      <c r="F19" s="13"/>
      <c r="G19" s="13"/>
      <c r="H19" s="13"/>
      <c r="I19" s="13"/>
      <c r="J19" s="13"/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Senate Six Year 98</dc:title>
  <dc:subject>through 6/30/97</dc:subject>
  <dc:creator>Preferred Customer</dc:creator>
  <cp:keywords/>
  <dc:description/>
  <cp:lastModifiedBy>dsdd</cp:lastModifiedBy>
  <cp:lastPrinted>2004-03-02T19:16:46Z</cp:lastPrinted>
  <dcterms:created xsi:type="dcterms:W3CDTF">1998-07-29T15:25:02Z</dcterms:created>
  <dcterms:modified xsi:type="dcterms:W3CDTF">2004-03-02T19:16:52Z</dcterms:modified>
  <cp:category/>
  <cp:version/>
  <cp:contentType/>
  <cp:contentStatus/>
</cp:coreProperties>
</file>