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<sst xmlns="http://schemas.openxmlformats.org/spreadsheetml/2006/main" count="25" uniqueCount="21">
  <si>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1999-2000 NON-FEDERAL ACCOUNTS</t>
  </si>
  <si>
    <t>Of National Party Committees</t>
  </si>
  <si>
    <t>January 1, 2001 - October 16,2002</t>
  </si>
  <si>
    <t>Receipts</t>
  </si>
  <si>
    <t>Disbursements</t>
  </si>
  <si>
    <t>Cash on Hand</t>
  </si>
  <si>
    <t>Republican National Committee</t>
  </si>
  <si>
    <t xml:space="preserve">   Republican National State Elections Cmte</t>
  </si>
  <si>
    <t xml:space="preserve">   Committee to Preserve the Eisenhower Center</t>
  </si>
  <si>
    <t xml:space="preserve">   Republican Governors Assn Conference</t>
  </si>
  <si>
    <t>Subtotal</t>
  </si>
  <si>
    <t xml:space="preserve">   Subtotal Minus Internal Transfers</t>
  </si>
  <si>
    <t>National Republican Senatorial Committee</t>
  </si>
  <si>
    <t xml:space="preserve">   Non-federal Acct</t>
  </si>
  <si>
    <t xml:space="preserve">   Building Fund</t>
  </si>
  <si>
    <t>National Republican Congressional Committee</t>
  </si>
  <si>
    <t xml:space="preserve">   Non-federal #1</t>
  </si>
  <si>
    <t xml:space="preserve">   Non-federal #2</t>
  </si>
  <si>
    <t xml:space="preserve">   Non-federal Building Fund</t>
  </si>
  <si>
    <t>Total Republican Non-federal</t>
  </si>
  <si>
    <t xml:space="preserve">  Total minus transfers among accounts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</si>
</sst>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D5" sqref="D5"/>
    </sheetView>
  </sheetViews>
  <sheetFormatPr defaultColWidth="9.140625" defaultRowHeight="12.75"/>
  <cols>
    <col min="1" max="1" width="36.7109375" style="0" bestFit="1" customWidth="1"/>
    <col min="4" max="5" width="12.421875" style="0" bestFit="1" customWidth="1"/>
    <col min="6" max="6" width="11.421875" style="0" bestFit="1" customWidth="1"/>
  </cols>
  <sheetData>
    <row r="1" spans="1:4" ht="12.75">
      <c r="A1" s="1"/>
      <c r="D1" s="2" t="s">
        <v>0</v>
      </c>
    </row>
    <row r="2" spans="1:4" ht="12.75">
      <c r="A2" s="1"/>
      <c r="D2" s="2" t="s">
        <v>1</v>
      </c>
    </row>
    <row r="3" spans="1:4" ht="12.75">
      <c r="A3" s="1"/>
      <c r="D3" s="2" t="s">
        <v>2</v>
      </c>
    </row>
    <row r="4" ht="12.75">
      <c r="A4" s="1"/>
    </row>
    <row r="5" spans="1:6" ht="12.75">
      <c r="A5" s="1"/>
      <c r="D5" s="5" t="s">
        <v>3</v>
      </c>
      <c r="E5" s="3" t="s">
        <v>4</v>
      </c>
      <c r="F5" s="3" t="s">
        <v>5</v>
      </c>
    </row>
    <row r="6" ht="12.75">
      <c r="A6" s="1" t="s">
        <v>6</v>
      </c>
    </row>
    <row r="7" spans="1:6" ht="12.75">
      <c r="A7" s="1" t="s">
        <v>7</v>
      </c>
      <c r="D7" s="4">
        <f>96498777+14040937</f>
        <v>110539714</v>
      </c>
      <c r="E7" s="4">
        <f>88161603+22380959</f>
        <v>110542562</v>
      </c>
      <c r="F7" s="4">
        <v>11352931</v>
      </c>
    </row>
    <row r="8" spans="1:6" ht="12.75">
      <c r="A8" s="1" t="s">
        <v>8</v>
      </c>
      <c r="D8" s="4">
        <f>1955686+111344</f>
        <v>2067030</v>
      </c>
      <c r="E8" s="4">
        <f>1852208+1036932</f>
        <v>2889140</v>
      </c>
      <c r="F8" s="4">
        <v>1803136</v>
      </c>
    </row>
    <row r="9" spans="1:6" ht="12.75">
      <c r="A9" s="1" t="s">
        <v>9</v>
      </c>
      <c r="D9" s="4">
        <f>1328203</f>
        <v>1328203</v>
      </c>
      <c r="E9" s="4">
        <f>1013366+348370</f>
        <v>1361736</v>
      </c>
      <c r="F9" s="4">
        <v>312345</v>
      </c>
    </row>
    <row r="10" spans="1:6" ht="12.75">
      <c r="A10" s="1"/>
      <c r="D10" s="4"/>
      <c r="E10" s="4"/>
      <c r="F10" s="4"/>
    </row>
    <row r="11" spans="1:6" ht="12.75">
      <c r="A11" s="1" t="s">
        <v>10</v>
      </c>
      <c r="D11" s="4">
        <f>D7+D8+D9</f>
        <v>113934947</v>
      </c>
      <c r="E11" s="4">
        <f>E7+E8+E9</f>
        <v>114793438</v>
      </c>
      <c r="F11" s="4">
        <f>F7+F8+F9</f>
        <v>13468412</v>
      </c>
    </row>
    <row r="12" spans="1:6" ht="12.75">
      <c r="A12" s="1" t="s">
        <v>11</v>
      </c>
      <c r="D12" s="4">
        <f>D11-7273174-5833996</f>
        <v>100827777</v>
      </c>
      <c r="E12" s="4">
        <f>E11-7273174-5833996</f>
        <v>101686268</v>
      </c>
      <c r="F12" s="4"/>
    </row>
    <row r="13" spans="1:6" ht="12.75">
      <c r="A13" s="1"/>
      <c r="D13" s="4"/>
      <c r="E13" s="4"/>
      <c r="F13" s="4"/>
    </row>
    <row r="14" spans="1:6" ht="12.75">
      <c r="A14" s="1"/>
      <c r="D14" s="4"/>
      <c r="E14" s="4"/>
      <c r="F14" s="4"/>
    </row>
    <row r="15" spans="1:6" ht="12.75">
      <c r="A15" s="1"/>
      <c r="D15" s="4"/>
      <c r="E15" s="4"/>
      <c r="F15" s="4"/>
    </row>
    <row r="16" spans="1:6" ht="12.75">
      <c r="A16" s="1"/>
      <c r="D16" s="4"/>
      <c r="E16" s="4"/>
      <c r="F16" s="4"/>
    </row>
    <row r="17" spans="1:6" ht="12.75">
      <c r="A17" s="1"/>
      <c r="D17" s="4"/>
      <c r="E17" s="4"/>
      <c r="F17" s="4"/>
    </row>
    <row r="18" spans="1:6" ht="12.75">
      <c r="A18" s="1" t="s">
        <v>12</v>
      </c>
      <c r="D18" s="4"/>
      <c r="E18" s="4"/>
      <c r="F18" s="4"/>
    </row>
    <row r="19" spans="1:6" ht="12.75">
      <c r="A19" s="1" t="s">
        <v>13</v>
      </c>
      <c r="D19" s="4">
        <f>54329022+3034292</f>
        <v>57363314</v>
      </c>
      <c r="E19" s="4">
        <f>43267163+6406957</f>
        <v>49674120</v>
      </c>
      <c r="F19" s="4">
        <v>6576047</v>
      </c>
    </row>
    <row r="20" spans="1:6" ht="12.75">
      <c r="A20" s="1" t="s">
        <v>14</v>
      </c>
      <c r="D20" s="4">
        <f>2635138+50000</f>
        <v>2685138</v>
      </c>
      <c r="E20" s="4">
        <f>1830183+41652</f>
        <v>1871835</v>
      </c>
      <c r="F20" s="4">
        <v>1664670</v>
      </c>
    </row>
    <row r="21" spans="1:6" ht="12.75">
      <c r="A21" s="1"/>
      <c r="D21" s="4"/>
      <c r="E21" s="4"/>
      <c r="F21" s="4"/>
    </row>
    <row r="22" spans="1:6" ht="12.75">
      <c r="A22" s="1" t="s">
        <v>10</v>
      </c>
      <c r="D22" s="4">
        <f>D20+D19</f>
        <v>60048452</v>
      </c>
      <c r="E22" s="4">
        <f>E20+E19</f>
        <v>51545955</v>
      </c>
      <c r="F22" s="4">
        <f>F20+F19</f>
        <v>8240717</v>
      </c>
    </row>
    <row r="23" spans="1:6" ht="12.75">
      <c r="A23" s="1" t="s">
        <v>11</v>
      </c>
      <c r="D23" s="4">
        <f>D22-2434745</f>
        <v>57613707</v>
      </c>
      <c r="E23" s="4">
        <f>E22-2434745</f>
        <v>49111210</v>
      </c>
      <c r="F23" s="4"/>
    </row>
    <row r="24" spans="1:6" ht="12.75">
      <c r="A24" s="1"/>
      <c r="D24" s="4"/>
      <c r="E24" s="4"/>
      <c r="F24" s="4"/>
    </row>
    <row r="25" spans="1:6" ht="12.75">
      <c r="A25" s="1"/>
      <c r="D25" s="4"/>
      <c r="E25" s="4"/>
      <c r="F25" s="4"/>
    </row>
    <row r="26" spans="1:6" ht="12.75">
      <c r="A26" s="1"/>
      <c r="D26" s="4"/>
      <c r="E26" s="4"/>
      <c r="F26" s="4"/>
    </row>
    <row r="27" spans="1:6" ht="12.75">
      <c r="A27" s="1"/>
      <c r="D27" s="4"/>
      <c r="E27" s="4"/>
      <c r="F27" s="4"/>
    </row>
    <row r="28" spans="1:6" ht="12.75">
      <c r="A28" s="1"/>
      <c r="D28" s="4"/>
      <c r="E28" s="4"/>
      <c r="F28" s="4"/>
    </row>
    <row r="29" spans="1:6" ht="12.75">
      <c r="A29" s="1" t="s">
        <v>15</v>
      </c>
      <c r="D29" s="4"/>
      <c r="E29" s="4"/>
      <c r="F29" s="4"/>
    </row>
    <row r="30" spans="1:6" ht="12.75">
      <c r="A30" s="1" t="s">
        <v>16</v>
      </c>
      <c r="D30" s="4">
        <f>47003700+4497078</f>
        <v>51500778</v>
      </c>
      <c r="E30" s="4">
        <f>44501441+7540560</f>
        <v>52042001</v>
      </c>
      <c r="F30" s="4">
        <v>368541</v>
      </c>
    </row>
    <row r="31" spans="1:6" ht="12.75">
      <c r="A31" s="1" t="s">
        <v>17</v>
      </c>
      <c r="D31" s="4">
        <f>9622904+170797</f>
        <v>9793701</v>
      </c>
      <c r="E31" s="4">
        <f>6324134+1709467</f>
        <v>8033601</v>
      </c>
      <c r="F31" s="4">
        <v>404539</v>
      </c>
    </row>
    <row r="32" spans="1:6" ht="12.75">
      <c r="A32" s="1" t="s">
        <v>18</v>
      </c>
      <c r="D32" s="4">
        <f>3088275</f>
        <v>3088275</v>
      </c>
      <c r="E32" s="4">
        <f>3348136+121422</f>
        <v>3469558</v>
      </c>
      <c r="F32" s="4">
        <v>2448652</v>
      </c>
    </row>
    <row r="33" spans="1:6" ht="12.75">
      <c r="A33" s="1"/>
      <c r="D33" s="4"/>
      <c r="E33" s="4"/>
      <c r="F33" s="4"/>
    </row>
    <row r="34" spans="1:6" ht="12.75">
      <c r="A34" s="1" t="s">
        <v>10</v>
      </c>
      <c r="D34" s="4">
        <f>SUM(D30:D32)</f>
        <v>64382754</v>
      </c>
      <c r="E34" s="4">
        <f>SUM(E30:E32)</f>
        <v>63545160</v>
      </c>
      <c r="F34" s="4">
        <f>SUM(F30:F32)</f>
        <v>3221732</v>
      </c>
    </row>
    <row r="35" spans="1:6" ht="12.75">
      <c r="A35" s="1" t="s">
        <v>11</v>
      </c>
      <c r="D35" s="4">
        <f>D34-109070-1000000</f>
        <v>63273684</v>
      </c>
      <c r="E35" s="4">
        <f>E34-109070-1000000</f>
        <v>62436090</v>
      </c>
      <c r="F35" s="4"/>
    </row>
    <row r="36" spans="1:6" ht="12.75">
      <c r="A36" s="1"/>
      <c r="D36" s="4"/>
      <c r="E36" s="4"/>
      <c r="F36" s="4"/>
    </row>
    <row r="37" spans="1:6" ht="12.75">
      <c r="A37" s="1"/>
      <c r="D37" s="4"/>
      <c r="E37" s="4"/>
      <c r="F37" s="4"/>
    </row>
    <row r="38" spans="1:6" ht="12.75">
      <c r="A38" s="1"/>
      <c r="D38" s="4"/>
      <c r="E38" s="4"/>
      <c r="F38" s="4"/>
    </row>
    <row r="39" spans="4:6" ht="12.75">
      <c r="D39" s="4"/>
      <c r="E39" s="4"/>
      <c r="F39" s="4"/>
    </row>
    <row r="40" spans="1:6" ht="12.75">
      <c r="A40" s="1" t="s">
        <v>19</v>
      </c>
      <c r="D40" s="4">
        <f>D11+D22+D34</f>
        <v>238366153</v>
      </c>
      <c r="E40" s="4">
        <f>E11+E22+E34</f>
        <v>229884553</v>
      </c>
      <c r="F40" s="4">
        <f>F11+F22+F34</f>
        <v>24930861</v>
      </c>
    </row>
    <row r="41" spans="1:5" ht="12.75">
      <c r="A41" s="1" t="s">
        <v>20</v>
      </c>
      <c r="D41" s="4">
        <f>D12+D23+D35</f>
        <v>221715168</v>
      </c>
      <c r="E41" s="4">
        <f>E12+E23+E35</f>
        <v>213233568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2002-10-30T18:42:59Z</dcterms:created>
  <dcterms:modified xsi:type="dcterms:W3CDTF">2002-10-30T18:44:17Z</dcterms:modified>
  <cp:category/>
  <cp:version/>
  <cp:contentType/>
  <cp:contentStatus/>
</cp:coreProperties>
</file>